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56765zou\Desktop\adempimenti art 11 RE\"/>
    </mc:Choice>
  </mc:AlternateContent>
  <bookViews>
    <workbookView xWindow="0" yWindow="0" windowWidth="28800" windowHeight="12210" activeTab="3"/>
  </bookViews>
  <sheets>
    <sheet name="Controlli I&amp;R 2022" sheetId="1" r:id="rId1"/>
    <sheet name="Controlli I&amp;R 2023" sheetId="2" r:id="rId2"/>
    <sheet name="Controlli I&amp;R 2024" sheetId="3" r:id="rId3"/>
    <sheet name="Controlli I&amp;R 2025" sheetId="4" r:id="rId4"/>
  </sheets>
  <definedNames>
    <definedName name="_xlnm._FilterDatabase" localSheetId="0" hidden="1">'Controlli I&amp;R 2022'!$A$7:$O$9</definedName>
    <definedName name="_xlnm._FilterDatabase" localSheetId="1" hidden="1">'Controlli I&amp;R 2023'!$A$7:$O$9</definedName>
    <definedName name="_xlnm._FilterDatabase" localSheetId="2" hidden="1">'Controlli I&amp;R 2024'!$A$7:$O$9</definedName>
    <definedName name="_xlnm._FilterDatabase" localSheetId="3" hidden="1">'Controlli I&amp;R 2025'!$A$7:$O$9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6" i="4" l="1"/>
  <c r="G66" i="4"/>
  <c r="O67" i="3"/>
  <c r="E67" i="3"/>
  <c r="C67" i="3"/>
  <c r="A67" i="3"/>
  <c r="G67" i="3"/>
  <c r="G67" i="2"/>
  <c r="E67" i="2"/>
  <c r="C67" i="2"/>
  <c r="A67" i="2"/>
  <c r="O67" i="2"/>
  <c r="O67" i="1"/>
  <c r="G67" i="1"/>
  <c r="C67" i="1"/>
  <c r="E67" i="1"/>
  <c r="A67" i="1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O57" i="3" l="1"/>
  <c r="N57" i="3"/>
  <c r="M57" i="3"/>
  <c r="L57" i="3"/>
  <c r="K57" i="3"/>
  <c r="J57" i="3"/>
  <c r="I57" i="3"/>
  <c r="H57" i="3"/>
  <c r="G57" i="3"/>
  <c r="F57" i="3"/>
  <c r="E57" i="3"/>
  <c r="D57" i="3"/>
  <c r="C57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N25" i="3"/>
  <c r="K25" i="3"/>
  <c r="J25" i="3"/>
  <c r="I25" i="3"/>
  <c r="H25" i="3"/>
  <c r="G25" i="3"/>
  <c r="F25" i="3"/>
  <c r="E25" i="3"/>
  <c r="D25" i="3"/>
  <c r="C25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O9" i="3"/>
  <c r="N9" i="3"/>
  <c r="M9" i="3"/>
  <c r="L9" i="3"/>
  <c r="K9" i="3"/>
  <c r="J9" i="3"/>
  <c r="I9" i="3"/>
  <c r="H9" i="3"/>
  <c r="G9" i="3"/>
  <c r="F9" i="3"/>
  <c r="E9" i="3"/>
  <c r="D9" i="3"/>
  <c r="C9" i="3"/>
  <c r="K9" i="1"/>
  <c r="N9" i="2"/>
  <c r="K41" i="2" l="1"/>
  <c r="N33" i="2"/>
  <c r="N25" i="2"/>
  <c r="K25" i="2"/>
  <c r="K17" i="2"/>
  <c r="K9" i="2"/>
  <c r="N57" i="1"/>
  <c r="K57" i="1"/>
  <c r="N49" i="1"/>
  <c r="K49" i="1"/>
  <c r="N41" i="1"/>
  <c r="K41" i="1"/>
  <c r="N33" i="1"/>
  <c r="K33" i="1"/>
  <c r="N25" i="1"/>
  <c r="K25" i="1"/>
  <c r="N9" i="1"/>
  <c r="K57" i="2"/>
  <c r="N57" i="2"/>
  <c r="N49" i="2"/>
  <c r="K49" i="2"/>
  <c r="K33" i="2"/>
  <c r="N41" i="2"/>
  <c r="O57" i="2"/>
  <c r="M57" i="2"/>
  <c r="L57" i="2"/>
  <c r="J57" i="2"/>
  <c r="I57" i="2"/>
  <c r="H57" i="2"/>
  <c r="G57" i="2"/>
  <c r="F57" i="2"/>
  <c r="E57" i="2"/>
  <c r="D57" i="2"/>
  <c r="C57" i="2"/>
  <c r="O49" i="2"/>
  <c r="M49" i="2"/>
  <c r="L49" i="2"/>
  <c r="J49" i="2"/>
  <c r="I49" i="2"/>
  <c r="H49" i="2"/>
  <c r="G49" i="2"/>
  <c r="F49" i="2"/>
  <c r="E49" i="2"/>
  <c r="D49" i="2"/>
  <c r="C49" i="2"/>
  <c r="O41" i="2"/>
  <c r="M41" i="2"/>
  <c r="L41" i="2"/>
  <c r="J41" i="2"/>
  <c r="I41" i="2"/>
  <c r="H41" i="2"/>
  <c r="G41" i="2"/>
  <c r="F41" i="2"/>
  <c r="E41" i="2"/>
  <c r="D41" i="2"/>
  <c r="C41" i="2"/>
  <c r="O33" i="2"/>
  <c r="M33" i="2"/>
  <c r="L33" i="2"/>
  <c r="J33" i="2"/>
  <c r="I33" i="2"/>
  <c r="H33" i="2"/>
  <c r="G33" i="2"/>
  <c r="F33" i="2"/>
  <c r="E33" i="2"/>
  <c r="D33" i="2"/>
  <c r="C33" i="2"/>
  <c r="J25" i="2"/>
  <c r="I25" i="2"/>
  <c r="H25" i="2"/>
  <c r="G25" i="2"/>
  <c r="F25" i="2"/>
  <c r="E25" i="2"/>
  <c r="D25" i="2"/>
  <c r="C25" i="2"/>
  <c r="O17" i="2"/>
  <c r="N17" i="2"/>
  <c r="M17" i="2"/>
  <c r="L17" i="2"/>
  <c r="J17" i="2"/>
  <c r="I17" i="2"/>
  <c r="H17" i="2"/>
  <c r="G17" i="2"/>
  <c r="F17" i="2"/>
  <c r="E17" i="2"/>
  <c r="D17" i="2"/>
  <c r="C17" i="2"/>
  <c r="O9" i="2"/>
  <c r="M9" i="2"/>
  <c r="L9" i="2"/>
  <c r="J9" i="2"/>
  <c r="I9" i="2"/>
  <c r="H9" i="2"/>
  <c r="G9" i="2"/>
  <c r="F9" i="2"/>
  <c r="E9" i="2"/>
  <c r="D9" i="2"/>
  <c r="C9" i="2"/>
  <c r="D9" i="1"/>
  <c r="E9" i="1"/>
  <c r="F9" i="1"/>
  <c r="G9" i="1"/>
  <c r="H9" i="1"/>
  <c r="I9" i="1"/>
  <c r="J9" i="1"/>
  <c r="L9" i="1"/>
  <c r="M9" i="1"/>
  <c r="O9" i="1"/>
  <c r="C9" i="1"/>
  <c r="N17" i="1"/>
  <c r="O57" i="1"/>
  <c r="M57" i="1"/>
  <c r="L57" i="1"/>
  <c r="J57" i="1"/>
  <c r="I57" i="1"/>
  <c r="H57" i="1"/>
  <c r="G57" i="1"/>
  <c r="F57" i="1"/>
  <c r="E57" i="1"/>
  <c r="D57" i="1"/>
  <c r="C57" i="1"/>
  <c r="O49" i="1"/>
  <c r="M49" i="1"/>
  <c r="L49" i="1"/>
  <c r="J49" i="1"/>
  <c r="I49" i="1"/>
  <c r="H49" i="1"/>
  <c r="G49" i="1"/>
  <c r="F49" i="1"/>
  <c r="E49" i="1"/>
  <c r="D49" i="1"/>
  <c r="C49" i="1"/>
  <c r="O41" i="1"/>
  <c r="M41" i="1"/>
  <c r="L41" i="1"/>
  <c r="J41" i="1"/>
  <c r="I41" i="1"/>
  <c r="H41" i="1"/>
  <c r="G41" i="1"/>
  <c r="F41" i="1"/>
  <c r="E41" i="1"/>
  <c r="D41" i="1"/>
  <c r="C41" i="1"/>
  <c r="O33" i="1"/>
  <c r="M33" i="1"/>
  <c r="L33" i="1"/>
  <c r="J33" i="1"/>
  <c r="I33" i="1"/>
  <c r="H33" i="1"/>
  <c r="G33" i="1"/>
  <c r="F33" i="1"/>
  <c r="E33" i="1"/>
  <c r="D33" i="1"/>
  <c r="C33" i="1"/>
  <c r="O25" i="1"/>
  <c r="M25" i="1"/>
  <c r="L25" i="1"/>
  <c r="J25" i="1"/>
  <c r="I25" i="1"/>
  <c r="H25" i="1"/>
  <c r="G25" i="1"/>
  <c r="F25" i="1"/>
  <c r="E25" i="1"/>
  <c r="D25" i="1"/>
  <c r="C25" i="1"/>
  <c r="O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<sst xmlns="http://schemas.openxmlformats.org/spreadsheetml/2006/main" count="673" uniqueCount="63">
  <si>
    <t>Dipartimento di Prevenzione Zona Sud- Area Socio Sanitaria Locale</t>
  </si>
  <si>
    <t>Servizio Veterinario ASL Cagliari</t>
  </si>
  <si>
    <t xml:space="preserve">   RIEPILOGO DEI CONTROLLI SUDDIVISI PER SPECIE EFFETTUATI NELL'ANNO 2025-IDENTIFICAZIONE E REGISTRAZIONEW - I&amp;R</t>
  </si>
  <si>
    <t>ASL</t>
  </si>
  <si>
    <t>Gruppo Specie</t>
  </si>
  <si>
    <t>CONTROLLI EFFETTUATI</t>
  </si>
  <si>
    <t>PATRIMONIO CONTROLLATO</t>
  </si>
  <si>
    <t xml:space="preserve">PATRIMONIO CONTROLLATO CON RICHIESTE PREM INELL'ANNO </t>
  </si>
  <si>
    <t>Totale controlli effettuati</t>
  </si>
  <si>
    <t>Di cui con esito favorevole</t>
  </si>
  <si>
    <t>Di cui con esito sfavorevole</t>
  </si>
  <si>
    <t>Di cui mancati/rifiutati</t>
  </si>
  <si>
    <t>Di cui con file allegato</t>
  </si>
  <si>
    <t>Di cui con esito favorevole e file allegato</t>
  </si>
  <si>
    <t>Di cui con esito sfavorevole e file allegato</t>
  </si>
  <si>
    <t>Patrimonio controllato</t>
  </si>
  <si>
    <t>% patrimonio controllato rispetto al patrimonio a inizio anno</t>
  </si>
  <si>
    <t>Popolazione a inizio anno (*)</t>
  </si>
  <si>
    <t>Patrimonio controllato con richiesta premi</t>
  </si>
  <si>
    <t>% patrimonio controllato con richiesta premi rispetto al patrimonio a inizio anno</t>
  </si>
  <si>
    <t>Popolazione controllabile con richiesta premi</t>
  </si>
  <si>
    <t>Z108</t>
  </si>
  <si>
    <t>APICOLTURA</t>
  </si>
  <si>
    <t>Totale</t>
  </si>
  <si>
    <t>(*) Totale degli APIARI aperti registrati in BDN al 31/12 dell'anno precedente</t>
  </si>
  <si>
    <t xml:space="preserve">Popolazione controllabile con richiesta premi </t>
  </si>
  <si>
    <t>AVICOLI</t>
  </si>
  <si>
    <t>(*) Totale delle attività con allevamenti Avicoli  registrati in BDN al 31/12 dell'anno precedente</t>
  </si>
  <si>
    <t>EQUIDI</t>
  </si>
  <si>
    <t>3.04%</t>
  </si>
  <si>
    <t>(*) Totale delle attività con allevamenti  e stabilimenti di ricovero colletivo di Equini aperti al 31/12 dell'anno precedente</t>
  </si>
  <si>
    <t>BOVINI E BUFALINI</t>
  </si>
  <si>
    <t>(*) Totale delle attività con allevamenti  della specie Bovini e/o Bufalini aperti al 31/12 dell'anno precedente</t>
  </si>
  <si>
    <t>OVINI E CAPRINI</t>
  </si>
  <si>
    <t>(*) Totale delle attività con allevamenti  della specie Ovini e/ o Caprini aperti e registrati in BDN al 31/12 dell'anno precedente</t>
  </si>
  <si>
    <t>ACQUACOLTURA</t>
  </si>
  <si>
    <t>(*) Totale delle attività con allevamenti  Di Acquacoltura registrati in BDN al 31/12 dell'anno precedente</t>
  </si>
  <si>
    <t>SUIDI</t>
  </si>
  <si>
    <t>(*) Totale delle attività con allevamenti  della specie SUINI aperti e gistrati in BDN al 31/12 dell'anno precedente</t>
  </si>
  <si>
    <t xml:space="preserve">   RIEPILOGO DEI CONTROLLI UFFICIALI (CU) SVOLTI E RELATIVE PROCEDURE AMMINISTRATTIVE ANNO 2025</t>
  </si>
  <si>
    <t>Totale CU programmati e non programmati degli stabilimenti e degli animali</t>
  </si>
  <si>
    <t>Risultati controlli ufficiali: Esito favorevole</t>
  </si>
  <si>
    <t>Risultati controlli ufficiali: Esito sfavorevole</t>
  </si>
  <si>
    <t>Tipo di non conformità rilevate (per le quali sono state adottate misure per garantire conformità alla normativa)</t>
  </si>
  <si>
    <t xml:space="preserve">Numero di casi in cui sono state adottate le
opportune misure atte ad assicurare che
l’operatore interessato ponesse rimedio ai casi di non conformità alla normativa (D.lgs.
134/2022 in applicazione dell'art. 138 del Reg. UE 2017/625)
</t>
  </si>
  <si>
    <t>Sanzioni applicate ai sensi del D.lgs. 134/2022 (in applicazione dell'articolo 139 del Reg.UE 2017/625)</t>
  </si>
  <si>
    <t>Percentuali sanzioni rispetto agli stabilimenti controllati</t>
  </si>
  <si>
    <t>Anagrafiche e degli eventi</t>
  </si>
  <si>
    <t xml:space="preserve">   RIEPILOGO DEI CONTROLLI SUDDIVISI PER SPECIE EFFETTUATI NELL'ANNO 2022-IDENTIFICAZIONE E REGISTRAZIONEW - I&amp;R</t>
  </si>
  <si>
    <t>Patrimonio controllato con richiesta premi anno precedente</t>
  </si>
  <si>
    <t>Popolazione controllabile con richiesta premi anno precedente</t>
  </si>
  <si>
    <t>% patrimonio controllato con richiesta premi anno precedente</t>
  </si>
  <si>
    <t>Popolazione controllabile</t>
  </si>
  <si>
    <t xml:space="preserve">% patrimonio controllato </t>
  </si>
  <si>
    <t xml:space="preserve">   RIEPILOGO DEI CONTROLLI SUDDIVISI PER SPECIE EFFETTUATI NELL'ANNO 2023- IDENTIFICAZIONE E REGISTRAZIONEW - I&amp;R</t>
  </si>
  <si>
    <t xml:space="preserve">   RIEPILOGO DEI CONTROLLI SUDDIVISI PER SPECIE EFFETTUATI NELL'ANNO 2024 - IDENTIFICAZIONE E REGISTRAZIONEW - I&amp;R</t>
  </si>
  <si>
    <t xml:space="preserve">   RIEPILOGO DEI CONTROLLI UFFICIALI (CU) SVOLTI E RELATIVE PROCEDURE AMMINISTRATTIVE ANNO 2022</t>
  </si>
  <si>
    <t xml:space="preserve">Totale CU </t>
  </si>
  <si>
    <t>Risultati controlli ufficiali: Esito  mancati/rifiutati</t>
  </si>
  <si>
    <t xml:space="preserve">   RIEPILOGO DEI CONTROLLI UFFICIALI (CU) SVOLTI E RELATIVE PROCEDURE AMMINISTRATTIVE ANNO 2023</t>
  </si>
  <si>
    <t xml:space="preserve">   RIEPILOGO DEI CONTROLLI UFFICIALI (CU) SVOLTI E RELATIVE PROCEDURE AMMINISTRATTIVE ANNO 2024</t>
  </si>
  <si>
    <t>Notizie di reato</t>
  </si>
  <si>
    <t>SUINI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</si>
</sst>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1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D9D9D9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indexed="64"/>
      </right>
      <top/>
      <bottom style="thin">
        <color rgb="FF808080"/>
      </bottom>
      <diagonal/>
    </border>
    <border>
      <left style="medium">
        <color indexed="64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808080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0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10" fontId="4" fillId="3" borderId="21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9" fontId="4" fillId="3" borderId="22" xfId="1" applyNumberFormat="1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0" xfId="0" applyFill="1"/>
    <xf numFmtId="0" fontId="4" fillId="2" borderId="24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vertical="center" wrapText="1"/>
    </xf>
    <xf numFmtId="1" fontId="4" fillId="3" borderId="2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/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3</xdr:col>
      <xdr:colOff>38100</xdr:colOff>
      <xdr:row>2</xdr:row>
      <xdr:rowOff>457199</xdr:rowOff>
    </xdr:to>
    <xdr:pic>
      <xdr:nvPicPr>
        <xdr:cNvPr id="2" name="Immagine 1" descr="LOGO_ASL_Cagliari_2022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4"/>
          <a:ext cx="2305050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3</xdr:col>
      <xdr:colOff>38100</xdr:colOff>
      <xdr:row>2</xdr:row>
      <xdr:rowOff>457199</xdr:rowOff>
    </xdr:to>
    <xdr:pic>
      <xdr:nvPicPr>
        <xdr:cNvPr id="2" name="Immagine 1" descr="LOGO_ASL_Cagliari_2022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4"/>
          <a:ext cx="2305050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3</xdr:col>
      <xdr:colOff>38100</xdr:colOff>
      <xdr:row>2</xdr:row>
      <xdr:rowOff>457199</xdr:rowOff>
    </xdr:to>
    <xdr:pic>
      <xdr:nvPicPr>
        <xdr:cNvPr id="2" name="Immagine 1" descr="LOGO_ASL_Cagliari_2022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4"/>
          <a:ext cx="2305050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3</xdr:col>
      <xdr:colOff>38100</xdr:colOff>
      <xdr:row>2</xdr:row>
      <xdr:rowOff>457199</xdr:rowOff>
    </xdr:to>
    <xdr:pic>
      <xdr:nvPicPr>
        <xdr:cNvPr id="2" name="Immagine 1" descr="LOGO_ASL_Cagliari_2022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4"/>
          <a:ext cx="230505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opLeftCell="A85" workbookViewId="0">
      <selection activeCell="D60" sqref="D60"/>
    </sheetView>
  </sheetViews>
  <sheetFormatPr defaultRowHeight="15" x14ac:dyDescent="0.25"/>
  <cols>
    <col min="1" max="1" width="9.85546875" customWidth="1"/>
    <col min="2" max="2" width="12" customWidth="1"/>
    <col min="3" max="3" width="12.140625" customWidth="1"/>
    <col min="4" max="4" width="11.140625" customWidth="1"/>
    <col min="5" max="5" width="13" customWidth="1"/>
    <col min="6" max="6" width="9" customWidth="1"/>
    <col min="7" max="7" width="10.140625" customWidth="1"/>
    <col min="8" max="8" width="13.85546875" customWidth="1"/>
    <col min="9" max="9" width="17.140625" customWidth="1"/>
    <col min="10" max="10" width="11.28515625" customWidth="1"/>
    <col min="11" max="11" width="16.42578125" customWidth="1"/>
    <col min="12" max="12" width="12" customWidth="1"/>
    <col min="13" max="13" width="15.85546875" customWidth="1"/>
    <col min="14" max="14" width="19.5703125" customWidth="1"/>
    <col min="15" max="15" width="17.42578125" customWidth="1"/>
  </cols>
  <sheetData>
    <row r="1" spans="1:15" ht="15.75" thickBot="1" x14ac:dyDescent="0.3"/>
    <row r="2" spans="1:15" ht="15.75" customHeight="1" x14ac:dyDescent="0.25">
      <c r="A2" s="1"/>
      <c r="B2" s="2"/>
      <c r="C2" s="2"/>
      <c r="D2" s="3"/>
      <c r="E2" s="2"/>
      <c r="F2" s="2"/>
      <c r="G2" s="2"/>
      <c r="H2" s="27" t="s">
        <v>0</v>
      </c>
      <c r="I2" s="27"/>
      <c r="J2" s="27"/>
      <c r="K2" s="27"/>
      <c r="L2" s="2"/>
      <c r="M2" s="27" t="s">
        <v>1</v>
      </c>
      <c r="N2" s="27"/>
      <c r="O2" s="29"/>
    </row>
    <row r="3" spans="1:15" ht="40.5" customHeight="1" thickBot="1" x14ac:dyDescent="0.3">
      <c r="A3" s="4"/>
      <c r="B3" s="5"/>
      <c r="C3" s="5"/>
      <c r="D3" s="5"/>
      <c r="E3" s="5"/>
      <c r="F3" s="5"/>
      <c r="G3" s="5"/>
      <c r="H3" s="28"/>
      <c r="I3" s="28"/>
      <c r="J3" s="28"/>
      <c r="K3" s="28"/>
      <c r="L3" s="5"/>
      <c r="M3" s="28"/>
      <c r="N3" s="28"/>
      <c r="O3" s="30"/>
    </row>
    <row r="4" spans="1:15" ht="75" customHeight="1" thickBot="1" x14ac:dyDescent="0.3">
      <c r="A4" s="31" t="s">
        <v>48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</row>
    <row r="5" spans="1:15" ht="15.75" thickBot="1" x14ac:dyDescent="0.3"/>
    <row r="6" spans="1:15" ht="30" customHeight="1" thickBot="1" x14ac:dyDescent="0.3">
      <c r="A6" s="34" t="s">
        <v>3</v>
      </c>
      <c r="B6" s="36" t="s">
        <v>4</v>
      </c>
      <c r="C6" s="38" t="s">
        <v>5</v>
      </c>
      <c r="D6" s="38"/>
      <c r="E6" s="38"/>
      <c r="F6" s="38"/>
      <c r="G6" s="38"/>
      <c r="H6" s="38"/>
      <c r="I6" s="39"/>
      <c r="J6" s="40" t="s">
        <v>6</v>
      </c>
      <c r="K6" s="38"/>
      <c r="L6" s="39"/>
      <c r="M6" s="40" t="s">
        <v>7</v>
      </c>
      <c r="N6" s="38"/>
      <c r="O6" s="39"/>
    </row>
    <row r="7" spans="1:15" ht="93.75" customHeight="1" x14ac:dyDescent="0.25">
      <c r="A7" s="35"/>
      <c r="B7" s="37"/>
      <c r="C7" s="6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53</v>
      </c>
      <c r="L7" s="7" t="s">
        <v>52</v>
      </c>
      <c r="M7" s="7" t="s">
        <v>49</v>
      </c>
      <c r="N7" s="7" t="s">
        <v>51</v>
      </c>
      <c r="O7" s="8" t="s">
        <v>50</v>
      </c>
    </row>
    <row r="8" spans="1:15" ht="30" x14ac:dyDescent="0.25">
      <c r="A8" s="9" t="s">
        <v>21</v>
      </c>
      <c r="B8" s="10" t="s">
        <v>22</v>
      </c>
      <c r="C8" s="11">
        <v>17</v>
      </c>
      <c r="D8" s="11">
        <v>16</v>
      </c>
      <c r="E8" s="11">
        <v>1</v>
      </c>
      <c r="F8" s="11">
        <v>0</v>
      </c>
      <c r="G8" s="11">
        <v>17</v>
      </c>
      <c r="H8" s="11">
        <v>16</v>
      </c>
      <c r="I8" s="11">
        <v>1</v>
      </c>
      <c r="J8" s="11">
        <v>17</v>
      </c>
      <c r="K8" s="12">
        <v>1.6299999999999999E-2</v>
      </c>
      <c r="L8" s="11">
        <v>1041</v>
      </c>
      <c r="M8" s="11">
        <v>3</v>
      </c>
      <c r="N8" s="12">
        <v>1.3899999999999999E-2</v>
      </c>
      <c r="O8" s="13">
        <v>214</v>
      </c>
    </row>
    <row r="9" spans="1:15" ht="15.75" thickBot="1" x14ac:dyDescent="0.3">
      <c r="A9" s="14" t="s">
        <v>23</v>
      </c>
      <c r="B9" s="15"/>
      <c r="C9" s="15">
        <f>SUM(C8)</f>
        <v>17</v>
      </c>
      <c r="D9" s="15">
        <f t="shared" ref="D9:O9" si="0">SUM(D8)</f>
        <v>16</v>
      </c>
      <c r="E9" s="15">
        <f t="shared" si="0"/>
        <v>1</v>
      </c>
      <c r="F9" s="15">
        <f t="shared" si="0"/>
        <v>0</v>
      </c>
      <c r="G9" s="15">
        <f t="shared" si="0"/>
        <v>17</v>
      </c>
      <c r="H9" s="15">
        <f t="shared" si="0"/>
        <v>16</v>
      </c>
      <c r="I9" s="15">
        <f t="shared" si="0"/>
        <v>1</v>
      </c>
      <c r="J9" s="15">
        <f t="shared" si="0"/>
        <v>17</v>
      </c>
      <c r="K9" s="16">
        <f>SUM(K8)</f>
        <v>1.6299999999999999E-2</v>
      </c>
      <c r="L9" s="15">
        <f t="shared" si="0"/>
        <v>1041</v>
      </c>
      <c r="M9" s="15">
        <f t="shared" si="0"/>
        <v>3</v>
      </c>
      <c r="N9" s="16">
        <f>SUM(N8)</f>
        <v>1.3899999999999999E-2</v>
      </c>
      <c r="O9" s="15">
        <f t="shared" si="0"/>
        <v>214</v>
      </c>
    </row>
    <row r="11" spans="1:15" x14ac:dyDescent="0.25">
      <c r="A11" s="41" t="s">
        <v>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3" spans="1:15" ht="15.75" thickBot="1" x14ac:dyDescent="0.3"/>
    <row r="14" spans="1:15" ht="30" customHeight="1" thickBot="1" x14ac:dyDescent="0.3">
      <c r="A14" s="34" t="s">
        <v>3</v>
      </c>
      <c r="B14" s="36" t="s">
        <v>4</v>
      </c>
      <c r="C14" s="38" t="s">
        <v>5</v>
      </c>
      <c r="D14" s="38"/>
      <c r="E14" s="38"/>
      <c r="F14" s="38"/>
      <c r="G14" s="38"/>
      <c r="H14" s="38"/>
      <c r="I14" s="39"/>
      <c r="J14" s="40" t="s">
        <v>6</v>
      </c>
      <c r="K14" s="38"/>
      <c r="L14" s="39"/>
      <c r="M14" s="40" t="s">
        <v>7</v>
      </c>
      <c r="N14" s="38"/>
      <c r="O14" s="39"/>
    </row>
    <row r="15" spans="1:15" ht="95.25" customHeight="1" x14ac:dyDescent="0.25">
      <c r="A15" s="35"/>
      <c r="B15" s="37"/>
      <c r="C15" s="6" t="s">
        <v>8</v>
      </c>
      <c r="D15" s="7" t="s">
        <v>9</v>
      </c>
      <c r="E15" s="7" t="s">
        <v>10</v>
      </c>
      <c r="F15" s="7" t="s">
        <v>11</v>
      </c>
      <c r="G15" s="7" t="s">
        <v>12</v>
      </c>
      <c r="H15" s="7" t="s">
        <v>13</v>
      </c>
      <c r="I15" s="7" t="s">
        <v>14</v>
      </c>
      <c r="J15" s="7" t="s">
        <v>15</v>
      </c>
      <c r="K15" s="7" t="s">
        <v>53</v>
      </c>
      <c r="L15" s="7" t="s">
        <v>52</v>
      </c>
      <c r="M15" s="7" t="s">
        <v>49</v>
      </c>
      <c r="N15" s="7" t="s">
        <v>51</v>
      </c>
      <c r="O15" s="8" t="s">
        <v>50</v>
      </c>
    </row>
    <row r="16" spans="1:15" x14ac:dyDescent="0.25">
      <c r="A16" s="9" t="s">
        <v>21</v>
      </c>
      <c r="B16" s="10" t="s">
        <v>26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v>0</v>
      </c>
      <c r="L16" s="11">
        <v>36</v>
      </c>
      <c r="M16" s="11">
        <v>0</v>
      </c>
      <c r="N16" s="12"/>
      <c r="O16" s="13">
        <v>10</v>
      </c>
    </row>
    <row r="17" spans="1:15" ht="15.75" thickBot="1" x14ac:dyDescent="0.3">
      <c r="A17" s="14" t="s">
        <v>23</v>
      </c>
      <c r="B17" s="15"/>
      <c r="C17" s="15">
        <f>SUM(C16)</f>
        <v>0</v>
      </c>
      <c r="D17" s="15">
        <f t="shared" ref="D17:O17" si="1">SUM(D16)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36</v>
      </c>
      <c r="M17" s="15">
        <f t="shared" si="1"/>
        <v>0</v>
      </c>
      <c r="N17" s="16">
        <f>SUM(N16)</f>
        <v>0</v>
      </c>
      <c r="O17" s="17">
        <f t="shared" si="1"/>
        <v>10</v>
      </c>
    </row>
    <row r="19" spans="1:15" x14ac:dyDescent="0.25">
      <c r="A19" s="41" t="s">
        <v>27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1" spans="1:15" ht="15.75" thickBot="1" x14ac:dyDescent="0.3"/>
    <row r="22" spans="1:15" ht="30" customHeight="1" thickBot="1" x14ac:dyDescent="0.3">
      <c r="A22" s="34" t="s">
        <v>3</v>
      </c>
      <c r="B22" s="36" t="s">
        <v>4</v>
      </c>
      <c r="C22" s="38" t="s">
        <v>5</v>
      </c>
      <c r="D22" s="38"/>
      <c r="E22" s="38"/>
      <c r="F22" s="38"/>
      <c r="G22" s="38"/>
      <c r="H22" s="38"/>
      <c r="I22" s="39"/>
      <c r="J22" s="40" t="s">
        <v>6</v>
      </c>
      <c r="K22" s="38"/>
      <c r="L22" s="39"/>
      <c r="M22" s="40" t="s">
        <v>7</v>
      </c>
      <c r="N22" s="38"/>
      <c r="O22" s="39"/>
    </row>
    <row r="23" spans="1:15" ht="87" customHeight="1" x14ac:dyDescent="0.25">
      <c r="A23" s="35"/>
      <c r="B23" s="37"/>
      <c r="C23" s="6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I23" s="7" t="s">
        <v>14</v>
      </c>
      <c r="J23" s="7" t="s">
        <v>15</v>
      </c>
      <c r="K23" s="7" t="s">
        <v>53</v>
      </c>
      <c r="L23" s="7" t="s">
        <v>52</v>
      </c>
      <c r="M23" s="7" t="s">
        <v>49</v>
      </c>
      <c r="N23" s="7" t="s">
        <v>51</v>
      </c>
      <c r="O23" s="8" t="s">
        <v>50</v>
      </c>
    </row>
    <row r="24" spans="1:15" x14ac:dyDescent="0.25">
      <c r="A24" s="9" t="s">
        <v>21</v>
      </c>
      <c r="B24" s="10" t="s">
        <v>28</v>
      </c>
      <c r="C24" s="11">
        <v>120</v>
      </c>
      <c r="D24" s="11">
        <v>111</v>
      </c>
      <c r="E24" s="11">
        <v>9</v>
      </c>
      <c r="F24" s="11">
        <v>0</v>
      </c>
      <c r="G24" s="11">
        <v>120</v>
      </c>
      <c r="H24" s="11">
        <v>111</v>
      </c>
      <c r="I24" s="11">
        <v>9</v>
      </c>
      <c r="J24" s="11">
        <v>120</v>
      </c>
      <c r="K24" s="12">
        <v>5.1400000000000001E-2</v>
      </c>
      <c r="L24" s="18">
        <v>2333</v>
      </c>
      <c r="M24" s="11">
        <v>38</v>
      </c>
      <c r="N24" s="12">
        <v>7.0499999999999993E-2</v>
      </c>
      <c r="O24" s="13">
        <v>539</v>
      </c>
    </row>
    <row r="25" spans="1:15" ht="15.75" thickBot="1" x14ac:dyDescent="0.3">
      <c r="A25" s="14" t="s">
        <v>23</v>
      </c>
      <c r="B25" s="15"/>
      <c r="C25" s="15">
        <f>SUM(C24)</f>
        <v>120</v>
      </c>
      <c r="D25" s="15">
        <f t="shared" ref="D25:O25" si="2">SUM(D24)</f>
        <v>111</v>
      </c>
      <c r="E25" s="15">
        <f t="shared" si="2"/>
        <v>9</v>
      </c>
      <c r="F25" s="15">
        <f t="shared" si="2"/>
        <v>0</v>
      </c>
      <c r="G25" s="15">
        <f t="shared" si="2"/>
        <v>120</v>
      </c>
      <c r="H25" s="15">
        <f t="shared" si="2"/>
        <v>111</v>
      </c>
      <c r="I25" s="15">
        <f t="shared" si="2"/>
        <v>9</v>
      </c>
      <c r="J25" s="15">
        <f t="shared" si="2"/>
        <v>120</v>
      </c>
      <c r="K25" s="16">
        <f>SUM(K24)</f>
        <v>5.1400000000000001E-2</v>
      </c>
      <c r="L25" s="15">
        <f t="shared" si="2"/>
        <v>2333</v>
      </c>
      <c r="M25" s="15">
        <f t="shared" si="2"/>
        <v>38</v>
      </c>
      <c r="N25" s="16">
        <f>SUM(N24)</f>
        <v>7.0499999999999993E-2</v>
      </c>
      <c r="O25" s="17">
        <f t="shared" si="2"/>
        <v>539</v>
      </c>
    </row>
    <row r="27" spans="1:15" x14ac:dyDescent="0.25">
      <c r="A27" s="41" t="s">
        <v>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9" spans="1:15" ht="15.75" thickBot="1" x14ac:dyDescent="0.3"/>
    <row r="30" spans="1:15" ht="30" customHeight="1" thickBot="1" x14ac:dyDescent="0.3">
      <c r="A30" s="34" t="s">
        <v>3</v>
      </c>
      <c r="B30" s="36" t="s">
        <v>4</v>
      </c>
      <c r="C30" s="38" t="s">
        <v>5</v>
      </c>
      <c r="D30" s="38"/>
      <c r="E30" s="38"/>
      <c r="F30" s="38"/>
      <c r="G30" s="38"/>
      <c r="H30" s="38"/>
      <c r="I30" s="39"/>
      <c r="J30" s="40" t="s">
        <v>6</v>
      </c>
      <c r="K30" s="38"/>
      <c r="L30" s="39"/>
      <c r="M30" s="40" t="s">
        <v>7</v>
      </c>
      <c r="N30" s="38"/>
      <c r="O30" s="39"/>
    </row>
    <row r="31" spans="1:15" ht="92.25" customHeight="1" x14ac:dyDescent="0.25">
      <c r="A31" s="35"/>
      <c r="B31" s="37"/>
      <c r="C31" s="6" t="s">
        <v>8</v>
      </c>
      <c r="D31" s="7" t="s">
        <v>9</v>
      </c>
      <c r="E31" s="7" t="s">
        <v>10</v>
      </c>
      <c r="F31" s="7" t="s">
        <v>11</v>
      </c>
      <c r="G31" s="7" t="s">
        <v>12</v>
      </c>
      <c r="H31" s="7" t="s">
        <v>13</v>
      </c>
      <c r="I31" s="7" t="s">
        <v>14</v>
      </c>
      <c r="J31" s="7" t="s">
        <v>15</v>
      </c>
      <c r="K31" s="7" t="s">
        <v>53</v>
      </c>
      <c r="L31" s="7" t="s">
        <v>52</v>
      </c>
      <c r="M31" s="7" t="s">
        <v>49</v>
      </c>
      <c r="N31" s="7" t="s">
        <v>51</v>
      </c>
      <c r="O31" s="8" t="s">
        <v>50</v>
      </c>
    </row>
    <row r="32" spans="1:15" ht="29.25" customHeight="1" x14ac:dyDescent="0.25">
      <c r="A32" s="9" t="s">
        <v>21</v>
      </c>
      <c r="B32" s="10" t="s">
        <v>31</v>
      </c>
      <c r="C32" s="11">
        <v>29</v>
      </c>
      <c r="D32" s="11">
        <v>13</v>
      </c>
      <c r="E32" s="11">
        <v>16</v>
      </c>
      <c r="F32" s="11">
        <v>0</v>
      </c>
      <c r="G32" s="11">
        <v>29</v>
      </c>
      <c r="H32" s="11">
        <v>13</v>
      </c>
      <c r="I32" s="11">
        <v>16</v>
      </c>
      <c r="J32" s="11">
        <v>28</v>
      </c>
      <c r="K32" s="12">
        <v>3.56E-2</v>
      </c>
      <c r="L32" s="18">
        <v>785</v>
      </c>
      <c r="M32" s="11">
        <v>27</v>
      </c>
      <c r="N32" s="12">
        <v>4.1700000000000001E-2</v>
      </c>
      <c r="O32" s="13">
        <v>646</v>
      </c>
    </row>
    <row r="33" spans="1:15" ht="15.75" thickBot="1" x14ac:dyDescent="0.3">
      <c r="A33" s="14" t="s">
        <v>23</v>
      </c>
      <c r="B33" s="15"/>
      <c r="C33" s="15">
        <f>SUM(C32)</f>
        <v>29</v>
      </c>
      <c r="D33" s="15">
        <f t="shared" ref="D33:O33" si="3">SUM(D32)</f>
        <v>13</v>
      </c>
      <c r="E33" s="15">
        <f t="shared" si="3"/>
        <v>16</v>
      </c>
      <c r="F33" s="15">
        <f t="shared" si="3"/>
        <v>0</v>
      </c>
      <c r="G33" s="15">
        <f t="shared" si="3"/>
        <v>29</v>
      </c>
      <c r="H33" s="15">
        <f t="shared" si="3"/>
        <v>13</v>
      </c>
      <c r="I33" s="15">
        <f t="shared" si="3"/>
        <v>16</v>
      </c>
      <c r="J33" s="15">
        <f t="shared" si="3"/>
        <v>28</v>
      </c>
      <c r="K33" s="16">
        <f>SUM(K32)</f>
        <v>3.56E-2</v>
      </c>
      <c r="L33" s="15">
        <f t="shared" si="3"/>
        <v>785</v>
      </c>
      <c r="M33" s="15">
        <f t="shared" si="3"/>
        <v>27</v>
      </c>
      <c r="N33" s="16">
        <f>SUM(N32)</f>
        <v>4.1700000000000001E-2</v>
      </c>
      <c r="O33" s="17">
        <f t="shared" si="3"/>
        <v>646</v>
      </c>
    </row>
    <row r="35" spans="1:15" x14ac:dyDescent="0.25">
      <c r="A35" s="41" t="s">
        <v>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7" spans="1:15" ht="15.75" thickBot="1" x14ac:dyDescent="0.3"/>
    <row r="38" spans="1:15" ht="30" customHeight="1" thickBot="1" x14ac:dyDescent="0.3">
      <c r="A38" s="34" t="s">
        <v>3</v>
      </c>
      <c r="B38" s="36" t="s">
        <v>4</v>
      </c>
      <c r="C38" s="38" t="s">
        <v>5</v>
      </c>
      <c r="D38" s="38"/>
      <c r="E38" s="38"/>
      <c r="F38" s="38"/>
      <c r="G38" s="38"/>
      <c r="H38" s="38"/>
      <c r="I38" s="39"/>
      <c r="J38" s="40" t="s">
        <v>6</v>
      </c>
      <c r="K38" s="38"/>
      <c r="L38" s="39"/>
      <c r="M38" s="40" t="s">
        <v>7</v>
      </c>
      <c r="N38" s="38"/>
      <c r="O38" s="39"/>
    </row>
    <row r="39" spans="1:15" ht="73.5" customHeight="1" x14ac:dyDescent="0.25">
      <c r="A39" s="35"/>
      <c r="B39" s="37"/>
      <c r="C39" s="6" t="s">
        <v>8</v>
      </c>
      <c r="D39" s="7" t="s">
        <v>9</v>
      </c>
      <c r="E39" s="7" t="s">
        <v>10</v>
      </c>
      <c r="F39" s="7" t="s">
        <v>11</v>
      </c>
      <c r="G39" s="7" t="s">
        <v>12</v>
      </c>
      <c r="H39" s="7" t="s">
        <v>13</v>
      </c>
      <c r="I39" s="7" t="s">
        <v>14</v>
      </c>
      <c r="J39" s="7" t="s">
        <v>15</v>
      </c>
      <c r="K39" s="7" t="s">
        <v>53</v>
      </c>
      <c r="L39" s="7" t="s">
        <v>52</v>
      </c>
      <c r="M39" s="7" t="s">
        <v>49</v>
      </c>
      <c r="N39" s="7" t="s">
        <v>51</v>
      </c>
      <c r="O39" s="8" t="s">
        <v>50</v>
      </c>
    </row>
    <row r="40" spans="1:15" ht="35.25" customHeight="1" x14ac:dyDescent="0.25">
      <c r="A40" s="9" t="s">
        <v>21</v>
      </c>
      <c r="B40" s="10" t="s">
        <v>33</v>
      </c>
      <c r="C40" s="11">
        <v>92</v>
      </c>
      <c r="D40" s="11">
        <v>41</v>
      </c>
      <c r="E40" s="11">
        <v>50</v>
      </c>
      <c r="F40" s="11">
        <v>1</v>
      </c>
      <c r="G40" s="11">
        <v>92</v>
      </c>
      <c r="H40" s="11">
        <v>41</v>
      </c>
      <c r="I40" s="11">
        <v>50</v>
      </c>
      <c r="J40" s="11">
        <v>92</v>
      </c>
      <c r="K40" s="12">
        <v>3.3700000000000001E-2</v>
      </c>
      <c r="L40" s="18">
        <v>2729</v>
      </c>
      <c r="M40" s="11">
        <v>78</v>
      </c>
      <c r="N40" s="12">
        <v>4.0099999999999997E-2</v>
      </c>
      <c r="O40" s="19">
        <v>1943</v>
      </c>
    </row>
    <row r="41" spans="1:15" ht="15.75" thickBot="1" x14ac:dyDescent="0.3">
      <c r="A41" s="14" t="s">
        <v>23</v>
      </c>
      <c r="B41" s="15"/>
      <c r="C41" s="15">
        <f>SUM(C40)</f>
        <v>92</v>
      </c>
      <c r="D41" s="15">
        <f t="shared" ref="D41:O41" si="4">SUM(D40)</f>
        <v>41</v>
      </c>
      <c r="E41" s="15">
        <f t="shared" si="4"/>
        <v>50</v>
      </c>
      <c r="F41" s="15">
        <f t="shared" si="4"/>
        <v>1</v>
      </c>
      <c r="G41" s="15">
        <f t="shared" si="4"/>
        <v>92</v>
      </c>
      <c r="H41" s="15">
        <f t="shared" si="4"/>
        <v>41</v>
      </c>
      <c r="I41" s="15">
        <f t="shared" si="4"/>
        <v>50</v>
      </c>
      <c r="J41" s="15">
        <f t="shared" si="4"/>
        <v>92</v>
      </c>
      <c r="K41" s="16">
        <f>SUM(K40)</f>
        <v>3.3700000000000001E-2</v>
      </c>
      <c r="L41" s="15">
        <f t="shared" si="4"/>
        <v>2729</v>
      </c>
      <c r="M41" s="15">
        <f t="shared" si="4"/>
        <v>78</v>
      </c>
      <c r="N41" s="16">
        <f>SUM(N40)</f>
        <v>4.0099999999999997E-2</v>
      </c>
      <c r="O41" s="17">
        <f t="shared" si="4"/>
        <v>1943</v>
      </c>
    </row>
    <row r="43" spans="1:15" x14ac:dyDescent="0.25">
      <c r="A43" s="41" t="s">
        <v>34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5" spans="1:15" ht="15.75" thickBot="1" x14ac:dyDescent="0.3"/>
    <row r="46" spans="1:15" ht="15.75" customHeight="1" thickBot="1" x14ac:dyDescent="0.3">
      <c r="A46" s="34" t="s">
        <v>3</v>
      </c>
      <c r="B46" s="36" t="s">
        <v>4</v>
      </c>
      <c r="C46" s="38" t="s">
        <v>5</v>
      </c>
      <c r="D46" s="38"/>
      <c r="E46" s="38"/>
      <c r="F46" s="38"/>
      <c r="G46" s="38"/>
      <c r="H46" s="38"/>
      <c r="I46" s="39"/>
      <c r="J46" s="40" t="s">
        <v>6</v>
      </c>
      <c r="K46" s="38"/>
      <c r="L46" s="39"/>
      <c r="M46" s="40" t="s">
        <v>7</v>
      </c>
      <c r="N46" s="38"/>
      <c r="O46" s="39"/>
    </row>
    <row r="47" spans="1:15" ht="75" x14ac:dyDescent="0.25">
      <c r="A47" s="35"/>
      <c r="B47" s="37"/>
      <c r="C47" s="6" t="s">
        <v>8</v>
      </c>
      <c r="D47" s="7" t="s">
        <v>9</v>
      </c>
      <c r="E47" s="7" t="s">
        <v>10</v>
      </c>
      <c r="F47" s="7" t="s">
        <v>11</v>
      </c>
      <c r="G47" s="7" t="s">
        <v>12</v>
      </c>
      <c r="H47" s="7" t="s">
        <v>13</v>
      </c>
      <c r="I47" s="7" t="s">
        <v>14</v>
      </c>
      <c r="J47" s="7" t="s">
        <v>15</v>
      </c>
      <c r="K47" s="7" t="s">
        <v>53</v>
      </c>
      <c r="L47" s="7" t="s">
        <v>52</v>
      </c>
      <c r="M47" s="7" t="s">
        <v>49</v>
      </c>
      <c r="N47" s="7" t="s">
        <v>51</v>
      </c>
      <c r="O47" s="8" t="s">
        <v>50</v>
      </c>
    </row>
    <row r="48" spans="1:15" ht="30" x14ac:dyDescent="0.25">
      <c r="A48" s="9" t="s">
        <v>21</v>
      </c>
      <c r="B48" s="10" t="s">
        <v>35</v>
      </c>
      <c r="C48" s="11">
        <v>2</v>
      </c>
      <c r="D48" s="11">
        <v>1</v>
      </c>
      <c r="E48" s="11">
        <v>1</v>
      </c>
      <c r="F48" s="11">
        <v>0</v>
      </c>
      <c r="G48" s="11">
        <v>2</v>
      </c>
      <c r="H48" s="11">
        <v>1</v>
      </c>
      <c r="I48" s="11">
        <v>1</v>
      </c>
      <c r="J48" s="11">
        <v>2</v>
      </c>
      <c r="K48" s="12">
        <v>0.14280000000000001</v>
      </c>
      <c r="L48" s="18">
        <v>14</v>
      </c>
      <c r="M48" s="11">
        <v>0</v>
      </c>
      <c r="N48" s="12">
        <v>0</v>
      </c>
      <c r="O48" s="19">
        <v>0</v>
      </c>
    </row>
    <row r="49" spans="1:16" ht="15.75" thickBot="1" x14ac:dyDescent="0.3">
      <c r="A49" s="14" t="s">
        <v>23</v>
      </c>
      <c r="B49" s="15"/>
      <c r="C49" s="15">
        <f>SUM(C48)</f>
        <v>2</v>
      </c>
      <c r="D49" s="15">
        <f t="shared" ref="D49:O49" si="5">SUM(D48)</f>
        <v>1</v>
      </c>
      <c r="E49" s="15">
        <f t="shared" si="5"/>
        <v>1</v>
      </c>
      <c r="F49" s="15">
        <f t="shared" si="5"/>
        <v>0</v>
      </c>
      <c r="G49" s="15">
        <f t="shared" si="5"/>
        <v>2</v>
      </c>
      <c r="H49" s="15">
        <f t="shared" si="5"/>
        <v>1</v>
      </c>
      <c r="I49" s="15">
        <f t="shared" si="5"/>
        <v>1</v>
      </c>
      <c r="J49" s="15">
        <f t="shared" si="5"/>
        <v>2</v>
      </c>
      <c r="K49" s="16">
        <f>SUM(K48)</f>
        <v>0.14280000000000001</v>
      </c>
      <c r="L49" s="15">
        <f t="shared" si="5"/>
        <v>14</v>
      </c>
      <c r="M49" s="15">
        <f t="shared" si="5"/>
        <v>0</v>
      </c>
      <c r="N49" s="16">
        <f>SUM(N48)</f>
        <v>0</v>
      </c>
      <c r="O49" s="17">
        <f t="shared" si="5"/>
        <v>0</v>
      </c>
    </row>
    <row r="51" spans="1:16" x14ac:dyDescent="0.25">
      <c r="A51" s="41" t="s">
        <v>36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3" spans="1:16" ht="15.75" thickBot="1" x14ac:dyDescent="0.3"/>
    <row r="54" spans="1:16" ht="15.75" customHeight="1" thickBot="1" x14ac:dyDescent="0.3">
      <c r="A54" s="34" t="s">
        <v>3</v>
      </c>
      <c r="B54" s="36" t="s">
        <v>4</v>
      </c>
      <c r="C54" s="38" t="s">
        <v>5</v>
      </c>
      <c r="D54" s="38"/>
      <c r="E54" s="38"/>
      <c r="F54" s="38"/>
      <c r="G54" s="38"/>
      <c r="H54" s="38"/>
      <c r="I54" s="39"/>
      <c r="J54" s="40" t="s">
        <v>6</v>
      </c>
      <c r="K54" s="38"/>
      <c r="L54" s="39"/>
      <c r="M54" s="40" t="s">
        <v>7</v>
      </c>
      <c r="N54" s="38"/>
      <c r="O54" s="39"/>
    </row>
    <row r="55" spans="1:16" ht="75" x14ac:dyDescent="0.25">
      <c r="A55" s="35"/>
      <c r="B55" s="37"/>
      <c r="C55" s="6" t="s">
        <v>8</v>
      </c>
      <c r="D55" s="7" t="s">
        <v>9</v>
      </c>
      <c r="E55" s="7" t="s">
        <v>10</v>
      </c>
      <c r="F55" s="7" t="s">
        <v>11</v>
      </c>
      <c r="G55" s="7" t="s">
        <v>12</v>
      </c>
      <c r="H55" s="7" t="s">
        <v>13</v>
      </c>
      <c r="I55" s="7" t="s">
        <v>14</v>
      </c>
      <c r="J55" s="7" t="s">
        <v>15</v>
      </c>
      <c r="K55" s="7" t="s">
        <v>53</v>
      </c>
      <c r="L55" s="7" t="s">
        <v>52</v>
      </c>
      <c r="M55" s="7" t="s">
        <v>49</v>
      </c>
      <c r="N55" s="7" t="s">
        <v>51</v>
      </c>
      <c r="O55" s="8" t="s">
        <v>50</v>
      </c>
    </row>
    <row r="56" spans="1:16" x14ac:dyDescent="0.25">
      <c r="A56" s="9" t="s">
        <v>21</v>
      </c>
      <c r="B56" s="10" t="s">
        <v>62</v>
      </c>
      <c r="C56" s="11">
        <v>31</v>
      </c>
      <c r="D56" s="11">
        <v>18</v>
      </c>
      <c r="E56" s="11">
        <v>13</v>
      </c>
      <c r="F56" s="11">
        <v>0</v>
      </c>
      <c r="G56" s="11">
        <v>31</v>
      </c>
      <c r="H56" s="11">
        <v>18</v>
      </c>
      <c r="I56" s="11">
        <v>13</v>
      </c>
      <c r="J56" s="11">
        <v>31</v>
      </c>
      <c r="K56" s="12">
        <v>1.24E-2</v>
      </c>
      <c r="L56" s="18">
        <v>2499</v>
      </c>
      <c r="M56" s="11">
        <v>23</v>
      </c>
      <c r="N56" s="12">
        <v>2.3E-2</v>
      </c>
      <c r="O56" s="19">
        <v>997</v>
      </c>
    </row>
    <row r="57" spans="1:16" ht="15.75" thickBot="1" x14ac:dyDescent="0.3">
      <c r="A57" s="14" t="s">
        <v>23</v>
      </c>
      <c r="B57" s="15"/>
      <c r="C57" s="15">
        <f>SUM(C56)</f>
        <v>31</v>
      </c>
      <c r="D57" s="15">
        <f t="shared" ref="D57:O57" si="6">SUM(D56)</f>
        <v>18</v>
      </c>
      <c r="E57" s="15">
        <f t="shared" si="6"/>
        <v>13</v>
      </c>
      <c r="F57" s="15">
        <f t="shared" si="6"/>
        <v>0</v>
      </c>
      <c r="G57" s="15">
        <f t="shared" si="6"/>
        <v>31</v>
      </c>
      <c r="H57" s="15">
        <f t="shared" si="6"/>
        <v>18</v>
      </c>
      <c r="I57" s="15">
        <f t="shared" si="6"/>
        <v>13</v>
      </c>
      <c r="J57" s="15">
        <f t="shared" si="6"/>
        <v>31</v>
      </c>
      <c r="K57" s="16">
        <f>SUM(K56)</f>
        <v>1.24E-2</v>
      </c>
      <c r="L57" s="15">
        <f t="shared" si="6"/>
        <v>2499</v>
      </c>
      <c r="M57" s="15">
        <f t="shared" si="6"/>
        <v>23</v>
      </c>
      <c r="N57" s="16">
        <f>SUM(N56)</f>
        <v>2.3E-2</v>
      </c>
      <c r="O57" s="17">
        <f t="shared" si="6"/>
        <v>997</v>
      </c>
    </row>
    <row r="59" spans="1:16" x14ac:dyDescent="0.25">
      <c r="A59" s="41" t="s">
        <v>38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2" spans="1:16" ht="15.75" thickBot="1" x14ac:dyDescent="0.3"/>
    <row r="63" spans="1:16" ht="16.5" customHeight="1" thickBot="1" x14ac:dyDescent="0.3">
      <c r="A63" s="31" t="s">
        <v>56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3"/>
    </row>
    <row r="65" spans="1:17" ht="15.75" thickBot="1" x14ac:dyDescent="0.3"/>
    <row r="66" spans="1:17" ht="110.25" customHeight="1" x14ac:dyDescent="0.25">
      <c r="A66" s="51" t="s">
        <v>57</v>
      </c>
      <c r="B66" s="52"/>
      <c r="C66" s="52" t="s">
        <v>41</v>
      </c>
      <c r="D66" s="52"/>
      <c r="E66" s="43" t="s">
        <v>42</v>
      </c>
      <c r="F66" s="44"/>
      <c r="G66" s="24" t="s">
        <v>58</v>
      </c>
      <c r="H66" s="43" t="s">
        <v>43</v>
      </c>
      <c r="I66" s="44"/>
      <c r="J66" s="43" t="s">
        <v>44</v>
      </c>
      <c r="K66" s="50"/>
      <c r="L66" s="44"/>
      <c r="M66" s="43" t="s">
        <v>45</v>
      </c>
      <c r="N66" s="44"/>
      <c r="O66" s="20" t="s">
        <v>46</v>
      </c>
      <c r="P66" s="20" t="s">
        <v>61</v>
      </c>
    </row>
    <row r="67" spans="1:17" ht="15.75" customHeight="1" thickBot="1" x14ac:dyDescent="0.3">
      <c r="A67" s="48">
        <f>C9+C17+C25+C33+C41+C49+C57</f>
        <v>291</v>
      </c>
      <c r="B67" s="49"/>
      <c r="C67" s="49">
        <f>D9+D17+D25+D33+D41+D49+D57</f>
        <v>200</v>
      </c>
      <c r="D67" s="49"/>
      <c r="E67" s="45">
        <f>E9+E17+E25+E33+E41+E49+E57</f>
        <v>90</v>
      </c>
      <c r="F67" s="46"/>
      <c r="G67" s="25">
        <f>F41</f>
        <v>1</v>
      </c>
      <c r="H67" s="45" t="s">
        <v>47</v>
      </c>
      <c r="I67" s="46"/>
      <c r="J67" s="45">
        <v>0</v>
      </c>
      <c r="K67" s="47"/>
      <c r="L67" s="46"/>
      <c r="M67" s="45">
        <v>7</v>
      </c>
      <c r="N67" s="46"/>
      <c r="O67" s="21">
        <f>M67/A67</f>
        <v>2.4054982817869417E-2</v>
      </c>
      <c r="P67" s="26">
        <v>0</v>
      </c>
      <c r="Q67" s="23"/>
    </row>
  </sheetData>
  <mergeCells count="58">
    <mergeCell ref="A63:P63"/>
    <mergeCell ref="M66:N66"/>
    <mergeCell ref="H67:I67"/>
    <mergeCell ref="J67:L67"/>
    <mergeCell ref="M67:N67"/>
    <mergeCell ref="A67:B67"/>
    <mergeCell ref="C67:D67"/>
    <mergeCell ref="E67:F67"/>
    <mergeCell ref="H66:I66"/>
    <mergeCell ref="J66:L66"/>
    <mergeCell ref="A66:B66"/>
    <mergeCell ref="C66:D66"/>
    <mergeCell ref="E66:F66"/>
    <mergeCell ref="A59:O59"/>
    <mergeCell ref="A51:O51"/>
    <mergeCell ref="A54:A55"/>
    <mergeCell ref="B54:B55"/>
    <mergeCell ref="C54:I54"/>
    <mergeCell ref="J54:L54"/>
    <mergeCell ref="M54:O54"/>
    <mergeCell ref="A43:O43"/>
    <mergeCell ref="A46:A47"/>
    <mergeCell ref="B46:B47"/>
    <mergeCell ref="C46:I46"/>
    <mergeCell ref="J46:L46"/>
    <mergeCell ref="M46:O46"/>
    <mergeCell ref="A35:O35"/>
    <mergeCell ref="A38:A39"/>
    <mergeCell ref="B38:B39"/>
    <mergeCell ref="C38:I38"/>
    <mergeCell ref="J38:L38"/>
    <mergeCell ref="M38:O38"/>
    <mergeCell ref="A27:O27"/>
    <mergeCell ref="A30:A31"/>
    <mergeCell ref="B30:B31"/>
    <mergeCell ref="C30:I30"/>
    <mergeCell ref="J30:L30"/>
    <mergeCell ref="M30:O30"/>
    <mergeCell ref="A19:O19"/>
    <mergeCell ref="A22:A23"/>
    <mergeCell ref="B22:B23"/>
    <mergeCell ref="C22:I22"/>
    <mergeCell ref="J22:L22"/>
    <mergeCell ref="M22:O22"/>
    <mergeCell ref="A11:O11"/>
    <mergeCell ref="A14:A15"/>
    <mergeCell ref="B14:B15"/>
    <mergeCell ref="C14:I14"/>
    <mergeCell ref="J14:L14"/>
    <mergeCell ref="M14:O14"/>
    <mergeCell ref="H2:K3"/>
    <mergeCell ref="M2:O3"/>
    <mergeCell ref="A4:O4"/>
    <mergeCell ref="A6:A7"/>
    <mergeCell ref="B6:B7"/>
    <mergeCell ref="C6:I6"/>
    <mergeCell ref="J6:L6"/>
    <mergeCell ref="M6:O6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49" workbookViewId="0">
      <selection activeCell="P66" sqref="P66:P67"/>
    </sheetView>
  </sheetViews>
  <sheetFormatPr defaultRowHeight="15" x14ac:dyDescent="0.25"/>
  <cols>
    <col min="1" max="1" width="9.85546875" customWidth="1"/>
    <col min="2" max="2" width="12" customWidth="1"/>
    <col min="3" max="3" width="12.140625" customWidth="1"/>
    <col min="4" max="4" width="11.140625" customWidth="1"/>
    <col min="5" max="5" width="13" customWidth="1"/>
    <col min="6" max="6" width="9" customWidth="1"/>
    <col min="7" max="7" width="10.140625" customWidth="1"/>
    <col min="8" max="8" width="13.85546875" customWidth="1"/>
    <col min="9" max="9" width="17.140625" customWidth="1"/>
    <col min="10" max="10" width="11.28515625" customWidth="1"/>
    <col min="11" max="11" width="16.42578125" customWidth="1"/>
    <col min="12" max="12" width="12" customWidth="1"/>
    <col min="13" max="13" width="15.85546875" customWidth="1"/>
    <col min="14" max="14" width="19.5703125" customWidth="1"/>
    <col min="15" max="15" width="14.5703125" customWidth="1"/>
  </cols>
  <sheetData>
    <row r="1" spans="1:16" ht="15.75" thickBot="1" x14ac:dyDescent="0.3"/>
    <row r="2" spans="1:16" ht="15.75" customHeight="1" x14ac:dyDescent="0.25">
      <c r="A2" s="1"/>
      <c r="B2" s="2"/>
      <c r="C2" s="2"/>
      <c r="D2" s="3"/>
      <c r="E2" s="2"/>
      <c r="F2" s="2"/>
      <c r="G2" s="2"/>
      <c r="H2" s="27" t="s">
        <v>0</v>
      </c>
      <c r="I2" s="27"/>
      <c r="J2" s="27"/>
      <c r="K2" s="27"/>
      <c r="L2" s="2"/>
      <c r="M2" s="27" t="s">
        <v>1</v>
      </c>
      <c r="N2" s="27"/>
      <c r="O2" s="29"/>
    </row>
    <row r="3" spans="1:16" ht="40.5" customHeight="1" thickBot="1" x14ac:dyDescent="0.3">
      <c r="A3" s="4"/>
      <c r="B3" s="5"/>
      <c r="C3" s="5"/>
      <c r="D3" s="5"/>
      <c r="E3" s="5"/>
      <c r="F3" s="5"/>
      <c r="G3" s="5"/>
      <c r="H3" s="28"/>
      <c r="I3" s="28"/>
      <c r="J3" s="28"/>
      <c r="K3" s="28"/>
      <c r="L3" s="5"/>
      <c r="M3" s="28"/>
      <c r="N3" s="28"/>
      <c r="O3" s="30"/>
    </row>
    <row r="4" spans="1:16" ht="75" customHeight="1" thickBot="1" x14ac:dyDescent="0.3">
      <c r="A4" s="31" t="s">
        <v>54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</row>
    <row r="5" spans="1:16" ht="15.75" thickBot="1" x14ac:dyDescent="0.3"/>
    <row r="6" spans="1:16" ht="30" customHeight="1" thickBot="1" x14ac:dyDescent="0.3">
      <c r="A6" s="34" t="s">
        <v>3</v>
      </c>
      <c r="B6" s="36" t="s">
        <v>4</v>
      </c>
      <c r="C6" s="38" t="s">
        <v>5</v>
      </c>
      <c r="D6" s="38"/>
      <c r="E6" s="38"/>
      <c r="F6" s="38"/>
      <c r="G6" s="38"/>
      <c r="H6" s="38"/>
      <c r="I6" s="39"/>
      <c r="J6" s="40" t="s">
        <v>6</v>
      </c>
      <c r="K6" s="38"/>
      <c r="L6" s="39"/>
      <c r="M6" s="40" t="s">
        <v>7</v>
      </c>
      <c r="N6" s="38"/>
      <c r="O6" s="39"/>
    </row>
    <row r="7" spans="1:16" ht="93.75" customHeight="1" x14ac:dyDescent="0.25">
      <c r="A7" s="35"/>
      <c r="B7" s="37"/>
      <c r="C7" s="6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53</v>
      </c>
      <c r="L7" s="7" t="s">
        <v>52</v>
      </c>
      <c r="M7" s="7" t="s">
        <v>49</v>
      </c>
      <c r="N7" s="7" t="s">
        <v>51</v>
      </c>
      <c r="O7" s="8" t="s">
        <v>50</v>
      </c>
    </row>
    <row r="8" spans="1:16" ht="30" x14ac:dyDescent="0.25">
      <c r="A8" s="9" t="s">
        <v>21</v>
      </c>
      <c r="B8" s="10" t="s">
        <v>22</v>
      </c>
      <c r="C8" s="11">
        <v>11</v>
      </c>
      <c r="D8" s="11">
        <v>11</v>
      </c>
      <c r="E8" s="11">
        <v>0</v>
      </c>
      <c r="F8" s="11">
        <v>0</v>
      </c>
      <c r="G8" s="11">
        <v>11</v>
      </c>
      <c r="H8" s="11">
        <v>11</v>
      </c>
      <c r="I8" s="11">
        <v>0</v>
      </c>
      <c r="J8" s="11">
        <v>11</v>
      </c>
      <c r="K8" s="12">
        <v>9.7999999999999997E-3</v>
      </c>
      <c r="L8" s="11">
        <v>1122</v>
      </c>
      <c r="M8" s="11">
        <v>3</v>
      </c>
      <c r="N8" s="12">
        <v>1.2699999999999999E-2</v>
      </c>
      <c r="O8" s="13">
        <v>235</v>
      </c>
      <c r="P8" s="22"/>
    </row>
    <row r="9" spans="1:16" ht="15.75" thickBot="1" x14ac:dyDescent="0.3">
      <c r="A9" s="14" t="s">
        <v>23</v>
      </c>
      <c r="B9" s="15"/>
      <c r="C9" s="15">
        <f>SUM(C8)</f>
        <v>11</v>
      </c>
      <c r="D9" s="15">
        <f t="shared" ref="D9:O9" si="0">SUM(D8)</f>
        <v>11</v>
      </c>
      <c r="E9" s="15">
        <f t="shared" si="0"/>
        <v>0</v>
      </c>
      <c r="F9" s="15">
        <f t="shared" si="0"/>
        <v>0</v>
      </c>
      <c r="G9" s="15">
        <f t="shared" si="0"/>
        <v>11</v>
      </c>
      <c r="H9" s="15">
        <f t="shared" si="0"/>
        <v>11</v>
      </c>
      <c r="I9" s="15">
        <f t="shared" si="0"/>
        <v>0</v>
      </c>
      <c r="J9" s="15">
        <f t="shared" si="0"/>
        <v>11</v>
      </c>
      <c r="K9" s="16">
        <f>SUM(K8)</f>
        <v>9.7999999999999997E-3</v>
      </c>
      <c r="L9" s="15">
        <f t="shared" si="0"/>
        <v>1122</v>
      </c>
      <c r="M9" s="15">
        <f t="shared" si="0"/>
        <v>3</v>
      </c>
      <c r="N9" s="16">
        <f>SUM(N8)</f>
        <v>1.2699999999999999E-2</v>
      </c>
      <c r="O9" s="15">
        <f t="shared" si="0"/>
        <v>235</v>
      </c>
    </row>
    <row r="11" spans="1:16" x14ac:dyDescent="0.25">
      <c r="A11" s="41" t="s">
        <v>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3" spans="1:16" ht="15.75" thickBot="1" x14ac:dyDescent="0.3"/>
    <row r="14" spans="1:16" ht="30" customHeight="1" thickBot="1" x14ac:dyDescent="0.3">
      <c r="A14" s="34" t="s">
        <v>3</v>
      </c>
      <c r="B14" s="36" t="s">
        <v>4</v>
      </c>
      <c r="C14" s="38" t="s">
        <v>5</v>
      </c>
      <c r="D14" s="38"/>
      <c r="E14" s="38"/>
      <c r="F14" s="38"/>
      <c r="G14" s="38"/>
      <c r="H14" s="38"/>
      <c r="I14" s="39"/>
      <c r="J14" s="40" t="s">
        <v>6</v>
      </c>
      <c r="K14" s="38"/>
      <c r="L14" s="39"/>
      <c r="M14" s="40" t="s">
        <v>7</v>
      </c>
      <c r="N14" s="38"/>
      <c r="O14" s="39"/>
    </row>
    <row r="15" spans="1:16" ht="95.25" customHeight="1" x14ac:dyDescent="0.25">
      <c r="A15" s="35"/>
      <c r="B15" s="37"/>
      <c r="C15" s="6" t="s">
        <v>8</v>
      </c>
      <c r="D15" s="7" t="s">
        <v>9</v>
      </c>
      <c r="E15" s="7" t="s">
        <v>10</v>
      </c>
      <c r="F15" s="7" t="s">
        <v>11</v>
      </c>
      <c r="G15" s="7" t="s">
        <v>12</v>
      </c>
      <c r="H15" s="7" t="s">
        <v>13</v>
      </c>
      <c r="I15" s="7" t="s">
        <v>14</v>
      </c>
      <c r="J15" s="7" t="s">
        <v>15</v>
      </c>
      <c r="K15" s="7" t="s">
        <v>53</v>
      </c>
      <c r="L15" s="7" t="s">
        <v>52</v>
      </c>
      <c r="M15" s="7" t="s">
        <v>49</v>
      </c>
      <c r="N15" s="7" t="s">
        <v>51</v>
      </c>
      <c r="O15" s="8" t="s">
        <v>50</v>
      </c>
    </row>
    <row r="16" spans="1:16" x14ac:dyDescent="0.25">
      <c r="A16" s="9" t="s">
        <v>21</v>
      </c>
      <c r="B16" s="10" t="s">
        <v>26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v>0</v>
      </c>
      <c r="L16" s="11">
        <v>38</v>
      </c>
      <c r="M16" s="11">
        <v>0</v>
      </c>
      <c r="N16" s="12">
        <v>0</v>
      </c>
      <c r="O16" s="13">
        <v>12</v>
      </c>
    </row>
    <row r="17" spans="1:15" ht="15.75" thickBot="1" x14ac:dyDescent="0.3">
      <c r="A17" s="14" t="s">
        <v>23</v>
      </c>
      <c r="B17" s="15"/>
      <c r="C17" s="15">
        <f>SUM(C16)</f>
        <v>0</v>
      </c>
      <c r="D17" s="15">
        <f t="shared" ref="D17:O17" si="1">SUM(D16)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6">
        <f>SUM(K16)</f>
        <v>0</v>
      </c>
      <c r="L17" s="15">
        <f t="shared" si="1"/>
        <v>38</v>
      </c>
      <c r="M17" s="15">
        <f t="shared" si="1"/>
        <v>0</v>
      </c>
      <c r="N17" s="16">
        <f>SUM(N16)</f>
        <v>0</v>
      </c>
      <c r="O17" s="17">
        <f t="shared" si="1"/>
        <v>12</v>
      </c>
    </row>
    <row r="19" spans="1:15" x14ac:dyDescent="0.25">
      <c r="A19" s="41" t="s">
        <v>27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1" spans="1:15" ht="15.75" thickBot="1" x14ac:dyDescent="0.3"/>
    <row r="22" spans="1:15" ht="30" customHeight="1" thickBot="1" x14ac:dyDescent="0.3">
      <c r="A22" s="34" t="s">
        <v>3</v>
      </c>
      <c r="B22" s="36" t="s">
        <v>4</v>
      </c>
      <c r="C22" s="38" t="s">
        <v>5</v>
      </c>
      <c r="D22" s="38"/>
      <c r="E22" s="38"/>
      <c r="F22" s="38"/>
      <c r="G22" s="38"/>
      <c r="H22" s="38"/>
      <c r="I22" s="39"/>
      <c r="J22" s="40" t="s">
        <v>6</v>
      </c>
      <c r="K22" s="38"/>
      <c r="L22" s="39"/>
      <c r="M22" s="40" t="s">
        <v>7</v>
      </c>
      <c r="N22" s="38"/>
      <c r="O22" s="39"/>
    </row>
    <row r="23" spans="1:15" ht="87" customHeight="1" x14ac:dyDescent="0.25">
      <c r="A23" s="35"/>
      <c r="B23" s="37"/>
      <c r="C23" s="6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I23" s="7" t="s">
        <v>14</v>
      </c>
      <c r="J23" s="7" t="s">
        <v>15</v>
      </c>
      <c r="K23" s="7" t="s">
        <v>53</v>
      </c>
      <c r="L23" s="7" t="s">
        <v>52</v>
      </c>
      <c r="M23" s="7" t="s">
        <v>49</v>
      </c>
      <c r="N23" s="7" t="s">
        <v>51</v>
      </c>
      <c r="O23" s="8" t="s">
        <v>50</v>
      </c>
    </row>
    <row r="24" spans="1:15" x14ac:dyDescent="0.25">
      <c r="A24" s="9" t="s">
        <v>21</v>
      </c>
      <c r="B24" s="10" t="s">
        <v>28</v>
      </c>
      <c r="C24" s="11">
        <v>73</v>
      </c>
      <c r="D24" s="11">
        <v>66</v>
      </c>
      <c r="E24" s="11">
        <v>6</v>
      </c>
      <c r="F24" s="11">
        <v>1</v>
      </c>
      <c r="G24" s="11">
        <v>73</v>
      </c>
      <c r="H24" s="11">
        <v>66</v>
      </c>
      <c r="I24" s="11">
        <v>6</v>
      </c>
      <c r="J24" s="11">
        <v>73</v>
      </c>
      <c r="K24" s="12">
        <v>3.1099999999999999E-2</v>
      </c>
      <c r="L24" s="18">
        <v>2333</v>
      </c>
      <c r="M24" s="11">
        <v>38</v>
      </c>
      <c r="N24" s="12">
        <v>4.1700000000000001E-2</v>
      </c>
      <c r="O24" s="13">
        <v>539</v>
      </c>
    </row>
    <row r="25" spans="1:15" ht="15.75" thickBot="1" x14ac:dyDescent="0.3">
      <c r="A25" s="14" t="s">
        <v>23</v>
      </c>
      <c r="B25" s="15"/>
      <c r="C25" s="15">
        <f>SUM(C24)</f>
        <v>73</v>
      </c>
      <c r="D25" s="15">
        <f t="shared" ref="D25:J25" si="2">SUM(D24)</f>
        <v>66</v>
      </c>
      <c r="E25" s="15">
        <f t="shared" si="2"/>
        <v>6</v>
      </c>
      <c r="F25" s="15">
        <f t="shared" si="2"/>
        <v>1</v>
      </c>
      <c r="G25" s="15">
        <f t="shared" si="2"/>
        <v>73</v>
      </c>
      <c r="H25" s="15">
        <f t="shared" si="2"/>
        <v>66</v>
      </c>
      <c r="I25" s="15">
        <f t="shared" si="2"/>
        <v>6</v>
      </c>
      <c r="J25" s="15">
        <f t="shared" si="2"/>
        <v>73</v>
      </c>
      <c r="K25" s="16">
        <f>SUM(K24)</f>
        <v>3.1099999999999999E-2</v>
      </c>
      <c r="L25" s="15">
        <v>2342</v>
      </c>
      <c r="M25" s="15">
        <v>24</v>
      </c>
      <c r="N25" s="16">
        <f>SUM(N24)</f>
        <v>4.1700000000000001E-2</v>
      </c>
      <c r="O25" s="17">
        <v>575</v>
      </c>
    </row>
    <row r="27" spans="1:15" x14ac:dyDescent="0.25">
      <c r="A27" s="41" t="s">
        <v>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9" spans="1:15" ht="15.75" thickBot="1" x14ac:dyDescent="0.3"/>
    <row r="30" spans="1:15" ht="30" customHeight="1" thickBot="1" x14ac:dyDescent="0.3">
      <c r="A30" s="34" t="s">
        <v>3</v>
      </c>
      <c r="B30" s="36" t="s">
        <v>4</v>
      </c>
      <c r="C30" s="38" t="s">
        <v>5</v>
      </c>
      <c r="D30" s="38"/>
      <c r="E30" s="38"/>
      <c r="F30" s="38"/>
      <c r="G30" s="38"/>
      <c r="H30" s="38"/>
      <c r="I30" s="39"/>
      <c r="J30" s="40" t="s">
        <v>6</v>
      </c>
      <c r="K30" s="38"/>
      <c r="L30" s="39"/>
      <c r="M30" s="40" t="s">
        <v>7</v>
      </c>
      <c r="N30" s="38"/>
      <c r="O30" s="39"/>
    </row>
    <row r="31" spans="1:15" ht="92.25" customHeight="1" x14ac:dyDescent="0.25">
      <c r="A31" s="35"/>
      <c r="B31" s="37"/>
      <c r="C31" s="6" t="s">
        <v>8</v>
      </c>
      <c r="D31" s="7" t="s">
        <v>9</v>
      </c>
      <c r="E31" s="7" t="s">
        <v>10</v>
      </c>
      <c r="F31" s="7" t="s">
        <v>11</v>
      </c>
      <c r="G31" s="7" t="s">
        <v>12</v>
      </c>
      <c r="H31" s="7" t="s">
        <v>13</v>
      </c>
      <c r="I31" s="7" t="s">
        <v>14</v>
      </c>
      <c r="J31" s="7" t="s">
        <v>15</v>
      </c>
      <c r="K31" s="7" t="s">
        <v>53</v>
      </c>
      <c r="L31" s="7" t="s">
        <v>52</v>
      </c>
      <c r="M31" s="7" t="s">
        <v>49</v>
      </c>
      <c r="N31" s="7" t="s">
        <v>51</v>
      </c>
      <c r="O31" s="8" t="s">
        <v>50</v>
      </c>
    </row>
    <row r="32" spans="1:15" ht="29.25" customHeight="1" x14ac:dyDescent="0.25">
      <c r="A32" s="9" t="s">
        <v>21</v>
      </c>
      <c r="B32" s="10" t="s">
        <v>31</v>
      </c>
      <c r="C32" s="11">
        <v>28</v>
      </c>
      <c r="D32" s="11">
        <v>23</v>
      </c>
      <c r="E32" s="11">
        <v>5</v>
      </c>
      <c r="F32" s="11">
        <v>0</v>
      </c>
      <c r="G32" s="11">
        <v>28</v>
      </c>
      <c r="H32" s="11">
        <v>23</v>
      </c>
      <c r="I32" s="11">
        <v>5</v>
      </c>
      <c r="J32" s="11">
        <v>28</v>
      </c>
      <c r="K32" s="12">
        <v>3.56E-2</v>
      </c>
      <c r="L32" s="18">
        <v>785</v>
      </c>
      <c r="M32" s="11">
        <v>24</v>
      </c>
      <c r="N32" s="12">
        <v>3.7199999999999997E-2</v>
      </c>
      <c r="O32" s="13">
        <v>645</v>
      </c>
    </row>
    <row r="33" spans="1:15" ht="15.75" thickBot="1" x14ac:dyDescent="0.3">
      <c r="A33" s="14" t="s">
        <v>23</v>
      </c>
      <c r="B33" s="15"/>
      <c r="C33" s="15">
        <f>SUM(C32)</f>
        <v>28</v>
      </c>
      <c r="D33" s="15">
        <f t="shared" ref="D33:O33" si="3">SUM(D32)</f>
        <v>23</v>
      </c>
      <c r="E33" s="15">
        <f t="shared" si="3"/>
        <v>5</v>
      </c>
      <c r="F33" s="15">
        <f t="shared" si="3"/>
        <v>0</v>
      </c>
      <c r="G33" s="15">
        <f t="shared" si="3"/>
        <v>28</v>
      </c>
      <c r="H33" s="15">
        <f t="shared" si="3"/>
        <v>23</v>
      </c>
      <c r="I33" s="15">
        <f t="shared" si="3"/>
        <v>5</v>
      </c>
      <c r="J33" s="15">
        <f t="shared" si="3"/>
        <v>28</v>
      </c>
      <c r="K33" s="16">
        <f>SUM(K32)</f>
        <v>3.56E-2</v>
      </c>
      <c r="L33" s="15">
        <f t="shared" si="3"/>
        <v>785</v>
      </c>
      <c r="M33" s="15">
        <f t="shared" si="3"/>
        <v>24</v>
      </c>
      <c r="N33" s="16">
        <f>SUM(N32)</f>
        <v>3.7199999999999997E-2</v>
      </c>
      <c r="O33" s="17">
        <f t="shared" si="3"/>
        <v>645</v>
      </c>
    </row>
    <row r="35" spans="1:15" x14ac:dyDescent="0.25">
      <c r="A35" s="41" t="s">
        <v>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7" spans="1:15" ht="15.75" thickBot="1" x14ac:dyDescent="0.3"/>
    <row r="38" spans="1:15" ht="30" customHeight="1" thickBot="1" x14ac:dyDescent="0.3">
      <c r="A38" s="34" t="s">
        <v>3</v>
      </c>
      <c r="B38" s="36" t="s">
        <v>4</v>
      </c>
      <c r="C38" s="38" t="s">
        <v>5</v>
      </c>
      <c r="D38" s="38"/>
      <c r="E38" s="38"/>
      <c r="F38" s="38"/>
      <c r="G38" s="38"/>
      <c r="H38" s="38"/>
      <c r="I38" s="39"/>
      <c r="J38" s="40" t="s">
        <v>6</v>
      </c>
      <c r="K38" s="38"/>
      <c r="L38" s="39"/>
      <c r="M38" s="40" t="s">
        <v>7</v>
      </c>
      <c r="N38" s="38"/>
      <c r="O38" s="39"/>
    </row>
    <row r="39" spans="1:15" ht="73.5" customHeight="1" x14ac:dyDescent="0.25">
      <c r="A39" s="35"/>
      <c r="B39" s="37"/>
      <c r="C39" s="6" t="s">
        <v>8</v>
      </c>
      <c r="D39" s="7" t="s">
        <v>9</v>
      </c>
      <c r="E39" s="7" t="s">
        <v>10</v>
      </c>
      <c r="F39" s="7" t="s">
        <v>11</v>
      </c>
      <c r="G39" s="7" t="s">
        <v>12</v>
      </c>
      <c r="H39" s="7" t="s">
        <v>13</v>
      </c>
      <c r="I39" s="7" t="s">
        <v>14</v>
      </c>
      <c r="J39" s="7" t="s">
        <v>15</v>
      </c>
      <c r="K39" s="7" t="s">
        <v>53</v>
      </c>
      <c r="L39" s="7" t="s">
        <v>52</v>
      </c>
      <c r="M39" s="7" t="s">
        <v>49</v>
      </c>
      <c r="N39" s="7" t="s">
        <v>51</v>
      </c>
      <c r="O39" s="8" t="s">
        <v>50</v>
      </c>
    </row>
    <row r="40" spans="1:15" ht="35.25" customHeight="1" x14ac:dyDescent="0.25">
      <c r="A40" s="9" t="s">
        <v>21</v>
      </c>
      <c r="B40" s="10" t="s">
        <v>33</v>
      </c>
      <c r="C40" s="11">
        <v>85</v>
      </c>
      <c r="D40" s="11">
        <v>46</v>
      </c>
      <c r="E40" s="11">
        <v>38</v>
      </c>
      <c r="F40" s="11">
        <v>1</v>
      </c>
      <c r="G40" s="11">
        <v>85</v>
      </c>
      <c r="H40" s="11">
        <v>46</v>
      </c>
      <c r="I40" s="11">
        <v>38</v>
      </c>
      <c r="J40" s="11">
        <v>85</v>
      </c>
      <c r="K40" s="12">
        <v>3.15E-2</v>
      </c>
      <c r="L40" s="18">
        <v>2694</v>
      </c>
      <c r="M40" s="11">
        <v>71</v>
      </c>
      <c r="N40" s="12">
        <v>3.6299999999999999E-2</v>
      </c>
      <c r="O40" s="19">
        <v>1592</v>
      </c>
    </row>
    <row r="41" spans="1:15" ht="15.75" thickBot="1" x14ac:dyDescent="0.3">
      <c r="A41" s="14" t="s">
        <v>23</v>
      </c>
      <c r="B41" s="15"/>
      <c r="C41" s="15">
        <f>SUM(C40)</f>
        <v>85</v>
      </c>
      <c r="D41" s="15">
        <f t="shared" ref="D41:O41" si="4">SUM(D40)</f>
        <v>46</v>
      </c>
      <c r="E41" s="15">
        <f t="shared" si="4"/>
        <v>38</v>
      </c>
      <c r="F41" s="15">
        <f t="shared" si="4"/>
        <v>1</v>
      </c>
      <c r="G41" s="15">
        <f t="shared" si="4"/>
        <v>85</v>
      </c>
      <c r="H41" s="15">
        <f t="shared" si="4"/>
        <v>46</v>
      </c>
      <c r="I41" s="15">
        <f t="shared" si="4"/>
        <v>38</v>
      </c>
      <c r="J41" s="15">
        <f t="shared" si="4"/>
        <v>85</v>
      </c>
      <c r="K41" s="16">
        <f>SUM(K40)</f>
        <v>3.15E-2</v>
      </c>
      <c r="L41" s="15">
        <f t="shared" si="4"/>
        <v>2694</v>
      </c>
      <c r="M41" s="15">
        <f t="shared" si="4"/>
        <v>71</v>
      </c>
      <c r="N41" s="16">
        <f>SUM(N40)</f>
        <v>3.6299999999999999E-2</v>
      </c>
      <c r="O41" s="17">
        <f t="shared" si="4"/>
        <v>1592</v>
      </c>
    </row>
    <row r="43" spans="1:15" x14ac:dyDescent="0.25">
      <c r="A43" s="41" t="s">
        <v>34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5" spans="1:15" ht="15.75" thickBot="1" x14ac:dyDescent="0.3"/>
    <row r="46" spans="1:15" ht="15.75" customHeight="1" thickBot="1" x14ac:dyDescent="0.3">
      <c r="A46" s="34" t="s">
        <v>3</v>
      </c>
      <c r="B46" s="36" t="s">
        <v>4</v>
      </c>
      <c r="C46" s="38" t="s">
        <v>5</v>
      </c>
      <c r="D46" s="38"/>
      <c r="E46" s="38"/>
      <c r="F46" s="38"/>
      <c r="G46" s="38"/>
      <c r="H46" s="38"/>
      <c r="I46" s="39"/>
      <c r="J46" s="40" t="s">
        <v>6</v>
      </c>
      <c r="K46" s="38"/>
      <c r="L46" s="39"/>
      <c r="M46" s="40" t="s">
        <v>7</v>
      </c>
      <c r="N46" s="38"/>
      <c r="O46" s="39"/>
    </row>
    <row r="47" spans="1:15" ht="75" x14ac:dyDescent="0.25">
      <c r="A47" s="35"/>
      <c r="B47" s="37"/>
      <c r="C47" s="6" t="s">
        <v>8</v>
      </c>
      <c r="D47" s="7" t="s">
        <v>9</v>
      </c>
      <c r="E47" s="7" t="s">
        <v>10</v>
      </c>
      <c r="F47" s="7" t="s">
        <v>11</v>
      </c>
      <c r="G47" s="7" t="s">
        <v>12</v>
      </c>
      <c r="H47" s="7" t="s">
        <v>13</v>
      </c>
      <c r="I47" s="7" t="s">
        <v>14</v>
      </c>
      <c r="J47" s="7" t="s">
        <v>15</v>
      </c>
      <c r="K47" s="7" t="s">
        <v>53</v>
      </c>
      <c r="L47" s="7" t="s">
        <v>52</v>
      </c>
      <c r="M47" s="7" t="s">
        <v>49</v>
      </c>
      <c r="N47" s="7" t="s">
        <v>51</v>
      </c>
      <c r="O47" s="8" t="s">
        <v>50</v>
      </c>
    </row>
    <row r="48" spans="1:15" ht="30" x14ac:dyDescent="0.25">
      <c r="A48" s="9" t="s">
        <v>21</v>
      </c>
      <c r="B48" s="10" t="s">
        <v>35</v>
      </c>
      <c r="C48" s="11">
        <v>1</v>
      </c>
      <c r="D48" s="11">
        <v>1</v>
      </c>
      <c r="E48" s="11">
        <v>0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2">
        <v>7.1400000000000005E-2</v>
      </c>
      <c r="L48" s="18">
        <v>14</v>
      </c>
      <c r="M48" s="11">
        <v>0</v>
      </c>
      <c r="N48" s="12">
        <v>0</v>
      </c>
      <c r="O48" s="19">
        <v>0</v>
      </c>
    </row>
    <row r="49" spans="1:16" ht="15.75" thickBot="1" x14ac:dyDescent="0.3">
      <c r="A49" s="14" t="s">
        <v>23</v>
      </c>
      <c r="B49" s="15"/>
      <c r="C49" s="15">
        <f>SUM(C48)</f>
        <v>1</v>
      </c>
      <c r="D49" s="15">
        <f t="shared" ref="D49:O49" si="5">SUM(D48)</f>
        <v>1</v>
      </c>
      <c r="E49" s="15">
        <f t="shared" si="5"/>
        <v>0</v>
      </c>
      <c r="F49" s="15">
        <f t="shared" si="5"/>
        <v>0</v>
      </c>
      <c r="G49" s="15">
        <f t="shared" si="5"/>
        <v>1</v>
      </c>
      <c r="H49" s="15">
        <f t="shared" si="5"/>
        <v>1</v>
      </c>
      <c r="I49" s="15">
        <f t="shared" si="5"/>
        <v>0</v>
      </c>
      <c r="J49" s="15">
        <f t="shared" si="5"/>
        <v>1</v>
      </c>
      <c r="K49" s="16">
        <f>SUM(K48)</f>
        <v>7.1400000000000005E-2</v>
      </c>
      <c r="L49" s="15">
        <f t="shared" si="5"/>
        <v>14</v>
      </c>
      <c r="M49" s="15">
        <f t="shared" si="5"/>
        <v>0</v>
      </c>
      <c r="N49" s="16">
        <f>SUM(N48)</f>
        <v>0</v>
      </c>
      <c r="O49" s="17">
        <f t="shared" si="5"/>
        <v>0</v>
      </c>
    </row>
    <row r="51" spans="1:16" x14ac:dyDescent="0.25">
      <c r="A51" s="41" t="s">
        <v>36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3" spans="1:16" ht="15.75" thickBot="1" x14ac:dyDescent="0.3"/>
    <row r="54" spans="1:16" ht="15.75" customHeight="1" thickBot="1" x14ac:dyDescent="0.3">
      <c r="A54" s="34" t="s">
        <v>3</v>
      </c>
      <c r="B54" s="36" t="s">
        <v>4</v>
      </c>
      <c r="C54" s="38" t="s">
        <v>5</v>
      </c>
      <c r="D54" s="38"/>
      <c r="E54" s="38"/>
      <c r="F54" s="38"/>
      <c r="G54" s="38"/>
      <c r="H54" s="38"/>
      <c r="I54" s="39"/>
      <c r="J54" s="40" t="s">
        <v>6</v>
      </c>
      <c r="K54" s="38"/>
      <c r="L54" s="39"/>
      <c r="M54" s="40" t="s">
        <v>7</v>
      </c>
      <c r="N54" s="38"/>
      <c r="O54" s="39"/>
    </row>
    <row r="55" spans="1:16" ht="75" x14ac:dyDescent="0.25">
      <c r="A55" s="35"/>
      <c r="B55" s="37"/>
      <c r="C55" s="6" t="s">
        <v>8</v>
      </c>
      <c r="D55" s="7" t="s">
        <v>9</v>
      </c>
      <c r="E55" s="7" t="s">
        <v>10</v>
      </c>
      <c r="F55" s="7" t="s">
        <v>11</v>
      </c>
      <c r="G55" s="7" t="s">
        <v>12</v>
      </c>
      <c r="H55" s="7" t="s">
        <v>13</v>
      </c>
      <c r="I55" s="7" t="s">
        <v>14</v>
      </c>
      <c r="J55" s="7" t="s">
        <v>15</v>
      </c>
      <c r="K55" s="7" t="s">
        <v>53</v>
      </c>
      <c r="L55" s="7" t="s">
        <v>52</v>
      </c>
      <c r="M55" s="7" t="s">
        <v>49</v>
      </c>
      <c r="N55" s="7" t="s">
        <v>51</v>
      </c>
      <c r="O55" s="8" t="s">
        <v>50</v>
      </c>
    </row>
    <row r="56" spans="1:16" x14ac:dyDescent="0.25">
      <c r="A56" s="9" t="s">
        <v>21</v>
      </c>
      <c r="B56" s="10" t="s">
        <v>37</v>
      </c>
      <c r="C56" s="11">
        <v>27</v>
      </c>
      <c r="D56" s="11">
        <v>20</v>
      </c>
      <c r="E56" s="11">
        <v>7</v>
      </c>
      <c r="F56" s="11">
        <v>0</v>
      </c>
      <c r="G56" s="11">
        <v>27</v>
      </c>
      <c r="H56" s="11">
        <v>20</v>
      </c>
      <c r="I56" s="11">
        <v>7</v>
      </c>
      <c r="J56" s="11">
        <v>27</v>
      </c>
      <c r="K56" s="12">
        <v>1.15E-2</v>
      </c>
      <c r="L56" s="18">
        <v>2338</v>
      </c>
      <c r="M56" s="11">
        <v>14</v>
      </c>
      <c r="N56" s="12">
        <v>1.44E-2</v>
      </c>
      <c r="O56" s="19">
        <v>996</v>
      </c>
    </row>
    <row r="57" spans="1:16" ht="15.75" thickBot="1" x14ac:dyDescent="0.3">
      <c r="A57" s="14" t="s">
        <v>23</v>
      </c>
      <c r="B57" s="15"/>
      <c r="C57" s="15">
        <f>SUM(C56)</f>
        <v>27</v>
      </c>
      <c r="D57" s="15">
        <f t="shared" ref="D57:O57" si="6">SUM(D56)</f>
        <v>20</v>
      </c>
      <c r="E57" s="15">
        <f t="shared" si="6"/>
        <v>7</v>
      </c>
      <c r="F57" s="15">
        <f t="shared" si="6"/>
        <v>0</v>
      </c>
      <c r="G57" s="15">
        <f t="shared" si="6"/>
        <v>27</v>
      </c>
      <c r="H57" s="15">
        <f t="shared" si="6"/>
        <v>20</v>
      </c>
      <c r="I57" s="15">
        <f t="shared" si="6"/>
        <v>7</v>
      </c>
      <c r="J57" s="15">
        <f t="shared" si="6"/>
        <v>27</v>
      </c>
      <c r="K57" s="16">
        <f>SUM(K56)</f>
        <v>1.15E-2</v>
      </c>
      <c r="L57" s="15">
        <f t="shared" si="6"/>
        <v>2338</v>
      </c>
      <c r="M57" s="15">
        <f t="shared" si="6"/>
        <v>14</v>
      </c>
      <c r="N57" s="16">
        <f>SUM(N56)</f>
        <v>1.44E-2</v>
      </c>
      <c r="O57" s="17">
        <f t="shared" si="6"/>
        <v>996</v>
      </c>
    </row>
    <row r="59" spans="1:16" x14ac:dyDescent="0.25">
      <c r="A59" s="41" t="s">
        <v>38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2" spans="1:16" ht="15.75" thickBot="1" x14ac:dyDescent="0.3"/>
    <row r="63" spans="1:16" ht="16.5" customHeight="1" thickBot="1" x14ac:dyDescent="0.3">
      <c r="A63" s="31" t="s">
        <v>59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3"/>
    </row>
    <row r="65" spans="1:16" ht="15.75" thickBot="1" x14ac:dyDescent="0.3"/>
    <row r="66" spans="1:16" ht="102.75" customHeight="1" x14ac:dyDescent="0.25">
      <c r="A66" s="51" t="s">
        <v>57</v>
      </c>
      <c r="B66" s="52"/>
      <c r="C66" s="52" t="s">
        <v>41</v>
      </c>
      <c r="D66" s="52"/>
      <c r="E66" s="43" t="s">
        <v>42</v>
      </c>
      <c r="F66" s="44"/>
      <c r="G66" s="24" t="s">
        <v>58</v>
      </c>
      <c r="H66" s="43" t="s">
        <v>43</v>
      </c>
      <c r="I66" s="44"/>
      <c r="J66" s="43" t="s">
        <v>44</v>
      </c>
      <c r="K66" s="50"/>
      <c r="L66" s="44"/>
      <c r="M66" s="43" t="s">
        <v>45</v>
      </c>
      <c r="N66" s="44"/>
      <c r="O66" s="20" t="s">
        <v>46</v>
      </c>
      <c r="P66" s="20" t="s">
        <v>61</v>
      </c>
    </row>
    <row r="67" spans="1:16" ht="21.75" customHeight="1" thickBot="1" x14ac:dyDescent="0.3">
      <c r="A67" s="48">
        <f>C9+C17+C25+C33+C41+C49+C57</f>
        <v>225</v>
      </c>
      <c r="B67" s="49"/>
      <c r="C67" s="49">
        <f>D9+D17+D25+D33+D41+D49+D57</f>
        <v>167</v>
      </c>
      <c r="D67" s="49"/>
      <c r="E67" s="45">
        <f>E9+E17+E25+E33+E41+E49+E57</f>
        <v>56</v>
      </c>
      <c r="F67" s="46"/>
      <c r="G67" s="25">
        <f>F57+F49+F41+F33+F25+F9</f>
        <v>2</v>
      </c>
      <c r="H67" s="45" t="s">
        <v>47</v>
      </c>
      <c r="I67" s="46"/>
      <c r="J67" s="45">
        <v>0</v>
      </c>
      <c r="K67" s="47"/>
      <c r="L67" s="46"/>
      <c r="M67" s="45">
        <v>13</v>
      </c>
      <c r="N67" s="46"/>
      <c r="O67" s="21">
        <f>M67/A67</f>
        <v>5.7777777777777775E-2</v>
      </c>
      <c r="P67" s="26">
        <v>0</v>
      </c>
    </row>
  </sheetData>
  <mergeCells count="58">
    <mergeCell ref="M67:N67"/>
    <mergeCell ref="A59:O59"/>
    <mergeCell ref="A66:B66"/>
    <mergeCell ref="C66:D66"/>
    <mergeCell ref="E66:F66"/>
    <mergeCell ref="H66:I66"/>
    <mergeCell ref="J66:L66"/>
    <mergeCell ref="M66:N66"/>
    <mergeCell ref="A63:P63"/>
    <mergeCell ref="A67:B67"/>
    <mergeCell ref="C67:D67"/>
    <mergeCell ref="E67:F67"/>
    <mergeCell ref="H67:I67"/>
    <mergeCell ref="J67:L67"/>
    <mergeCell ref="A51:O51"/>
    <mergeCell ref="A54:A55"/>
    <mergeCell ref="B54:B55"/>
    <mergeCell ref="C54:I54"/>
    <mergeCell ref="J54:L54"/>
    <mergeCell ref="M54:O54"/>
    <mergeCell ref="A43:O43"/>
    <mergeCell ref="A46:A47"/>
    <mergeCell ref="B46:B47"/>
    <mergeCell ref="C46:I46"/>
    <mergeCell ref="J46:L46"/>
    <mergeCell ref="M46:O46"/>
    <mergeCell ref="A35:O35"/>
    <mergeCell ref="A38:A39"/>
    <mergeCell ref="B38:B39"/>
    <mergeCell ref="C38:I38"/>
    <mergeCell ref="J38:L38"/>
    <mergeCell ref="M38:O38"/>
    <mergeCell ref="A27:O27"/>
    <mergeCell ref="A30:A31"/>
    <mergeCell ref="B30:B31"/>
    <mergeCell ref="C30:I30"/>
    <mergeCell ref="J30:L30"/>
    <mergeCell ref="M30:O30"/>
    <mergeCell ref="A19:O19"/>
    <mergeCell ref="A22:A23"/>
    <mergeCell ref="B22:B23"/>
    <mergeCell ref="C22:I22"/>
    <mergeCell ref="J22:L22"/>
    <mergeCell ref="M22:O22"/>
    <mergeCell ref="A11:O11"/>
    <mergeCell ref="A14:A15"/>
    <mergeCell ref="B14:B15"/>
    <mergeCell ref="C14:I14"/>
    <mergeCell ref="J14:L14"/>
    <mergeCell ref="M14:O14"/>
    <mergeCell ref="H2:K3"/>
    <mergeCell ref="M2:O3"/>
    <mergeCell ref="A4:O4"/>
    <mergeCell ref="A6:A7"/>
    <mergeCell ref="B6:B7"/>
    <mergeCell ref="C6:I6"/>
    <mergeCell ref="J6:L6"/>
    <mergeCell ref="M6:O6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A53" workbookViewId="0">
      <selection activeCell="P66" sqref="P66:P67"/>
    </sheetView>
  </sheetViews>
  <sheetFormatPr defaultRowHeight="15" x14ac:dyDescent="0.25"/>
  <cols>
    <col min="1" max="1" width="9.85546875" customWidth="1"/>
    <col min="2" max="2" width="12" customWidth="1"/>
    <col min="3" max="3" width="12.140625" customWidth="1"/>
    <col min="4" max="4" width="11.140625" customWidth="1"/>
    <col min="5" max="5" width="13" customWidth="1"/>
    <col min="6" max="6" width="9" customWidth="1"/>
    <col min="7" max="7" width="10.140625" customWidth="1"/>
    <col min="8" max="8" width="13.85546875" customWidth="1"/>
    <col min="9" max="9" width="17.140625" customWidth="1"/>
    <col min="10" max="10" width="11.28515625" customWidth="1"/>
    <col min="11" max="11" width="16.42578125" customWidth="1"/>
    <col min="12" max="12" width="12" customWidth="1"/>
    <col min="13" max="13" width="15.85546875" customWidth="1"/>
    <col min="14" max="14" width="19.5703125" customWidth="1"/>
    <col min="15" max="15" width="14.5703125" customWidth="1"/>
  </cols>
  <sheetData>
    <row r="1" spans="1:16" ht="15.75" thickBot="1" x14ac:dyDescent="0.3"/>
    <row r="2" spans="1:16" ht="15.75" customHeight="1" x14ac:dyDescent="0.25">
      <c r="A2" s="1"/>
      <c r="B2" s="2"/>
      <c r="C2" s="2"/>
      <c r="D2" s="3"/>
      <c r="E2" s="2"/>
      <c r="F2" s="2"/>
      <c r="G2" s="2"/>
      <c r="H2" s="27" t="s">
        <v>0</v>
      </c>
      <c r="I2" s="27"/>
      <c r="J2" s="27"/>
      <c r="K2" s="27"/>
      <c r="L2" s="2"/>
      <c r="M2" s="27" t="s">
        <v>1</v>
      </c>
      <c r="N2" s="27"/>
      <c r="O2" s="29"/>
    </row>
    <row r="3" spans="1:16" ht="40.5" customHeight="1" thickBot="1" x14ac:dyDescent="0.3">
      <c r="A3" s="4"/>
      <c r="B3" s="5"/>
      <c r="C3" s="5"/>
      <c r="D3" s="5"/>
      <c r="E3" s="5"/>
      <c r="F3" s="5"/>
      <c r="G3" s="5"/>
      <c r="H3" s="28"/>
      <c r="I3" s="28"/>
      <c r="J3" s="28"/>
      <c r="K3" s="28"/>
      <c r="L3" s="5"/>
      <c r="M3" s="28"/>
      <c r="N3" s="28"/>
      <c r="O3" s="30"/>
    </row>
    <row r="4" spans="1:16" ht="75" customHeight="1" thickBot="1" x14ac:dyDescent="0.3">
      <c r="A4" s="31" t="s">
        <v>55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</row>
    <row r="5" spans="1:16" ht="15.75" thickBot="1" x14ac:dyDescent="0.3"/>
    <row r="6" spans="1:16" ht="30" customHeight="1" thickBot="1" x14ac:dyDescent="0.3">
      <c r="A6" s="34" t="s">
        <v>3</v>
      </c>
      <c r="B6" s="36" t="s">
        <v>4</v>
      </c>
      <c r="C6" s="38" t="s">
        <v>5</v>
      </c>
      <c r="D6" s="38"/>
      <c r="E6" s="38"/>
      <c r="F6" s="38"/>
      <c r="G6" s="38"/>
      <c r="H6" s="38"/>
      <c r="I6" s="39"/>
      <c r="J6" s="40" t="s">
        <v>6</v>
      </c>
      <c r="K6" s="38"/>
      <c r="L6" s="39"/>
      <c r="M6" s="40" t="s">
        <v>7</v>
      </c>
      <c r="N6" s="38"/>
      <c r="O6" s="39"/>
    </row>
    <row r="7" spans="1:16" ht="93.75" customHeight="1" x14ac:dyDescent="0.25">
      <c r="A7" s="35"/>
      <c r="B7" s="37"/>
      <c r="C7" s="6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53</v>
      </c>
      <c r="L7" s="7" t="s">
        <v>52</v>
      </c>
      <c r="M7" s="7" t="s">
        <v>49</v>
      </c>
      <c r="N7" s="7" t="s">
        <v>51</v>
      </c>
      <c r="O7" s="8" t="s">
        <v>50</v>
      </c>
    </row>
    <row r="8" spans="1:16" ht="30" x14ac:dyDescent="0.25">
      <c r="A8" s="9" t="s">
        <v>21</v>
      </c>
      <c r="B8" s="10" t="s">
        <v>22</v>
      </c>
      <c r="C8" s="11">
        <v>12</v>
      </c>
      <c r="D8" s="11">
        <v>12</v>
      </c>
      <c r="E8" s="11">
        <v>0</v>
      </c>
      <c r="F8" s="11">
        <v>0</v>
      </c>
      <c r="G8" s="11">
        <v>12</v>
      </c>
      <c r="H8" s="11">
        <v>12</v>
      </c>
      <c r="I8" s="11">
        <v>0</v>
      </c>
      <c r="J8" s="11">
        <v>12</v>
      </c>
      <c r="K8" s="12">
        <v>9.9000000000000008E-3</v>
      </c>
      <c r="L8" s="11">
        <v>1201</v>
      </c>
      <c r="M8" s="11">
        <v>4</v>
      </c>
      <c r="N8" s="12">
        <v>2.1600000000000001E-2</v>
      </c>
      <c r="O8" s="13">
        <v>185</v>
      </c>
      <c r="P8" s="22"/>
    </row>
    <row r="9" spans="1:16" ht="15.75" thickBot="1" x14ac:dyDescent="0.3">
      <c r="A9" s="14" t="s">
        <v>23</v>
      </c>
      <c r="B9" s="15"/>
      <c r="C9" s="15">
        <f>SUM(C8)</f>
        <v>12</v>
      </c>
      <c r="D9" s="15">
        <f t="shared" ref="D9:O9" si="0">SUM(D8)</f>
        <v>12</v>
      </c>
      <c r="E9" s="15">
        <f t="shared" si="0"/>
        <v>0</v>
      </c>
      <c r="F9" s="15">
        <f t="shared" si="0"/>
        <v>0</v>
      </c>
      <c r="G9" s="15">
        <f t="shared" si="0"/>
        <v>12</v>
      </c>
      <c r="H9" s="15">
        <f t="shared" si="0"/>
        <v>12</v>
      </c>
      <c r="I9" s="15">
        <f t="shared" si="0"/>
        <v>0</v>
      </c>
      <c r="J9" s="15">
        <f t="shared" si="0"/>
        <v>12</v>
      </c>
      <c r="K9" s="16">
        <f>SUM(K8)</f>
        <v>9.9000000000000008E-3</v>
      </c>
      <c r="L9" s="15">
        <f t="shared" si="0"/>
        <v>1201</v>
      </c>
      <c r="M9" s="15">
        <f t="shared" si="0"/>
        <v>4</v>
      </c>
      <c r="N9" s="16">
        <f>SUM(N8)</f>
        <v>2.1600000000000001E-2</v>
      </c>
      <c r="O9" s="15">
        <f t="shared" si="0"/>
        <v>185</v>
      </c>
    </row>
    <row r="11" spans="1:16" x14ac:dyDescent="0.25">
      <c r="A11" s="41" t="s">
        <v>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3" spans="1:16" ht="15.75" thickBot="1" x14ac:dyDescent="0.3"/>
    <row r="14" spans="1:16" ht="30" customHeight="1" thickBot="1" x14ac:dyDescent="0.3">
      <c r="A14" s="34" t="s">
        <v>3</v>
      </c>
      <c r="B14" s="36" t="s">
        <v>4</v>
      </c>
      <c r="C14" s="38" t="s">
        <v>5</v>
      </c>
      <c r="D14" s="38"/>
      <c r="E14" s="38"/>
      <c r="F14" s="38"/>
      <c r="G14" s="38"/>
      <c r="H14" s="38"/>
      <c r="I14" s="39"/>
      <c r="J14" s="40" t="s">
        <v>6</v>
      </c>
      <c r="K14" s="38"/>
      <c r="L14" s="39"/>
      <c r="M14" s="40" t="s">
        <v>7</v>
      </c>
      <c r="N14" s="38"/>
      <c r="O14" s="39"/>
    </row>
    <row r="15" spans="1:16" ht="95.25" customHeight="1" x14ac:dyDescent="0.25">
      <c r="A15" s="35"/>
      <c r="B15" s="37"/>
      <c r="C15" s="6" t="s">
        <v>8</v>
      </c>
      <c r="D15" s="7" t="s">
        <v>9</v>
      </c>
      <c r="E15" s="7" t="s">
        <v>10</v>
      </c>
      <c r="F15" s="7" t="s">
        <v>11</v>
      </c>
      <c r="G15" s="7" t="s">
        <v>12</v>
      </c>
      <c r="H15" s="7" t="s">
        <v>13</v>
      </c>
      <c r="I15" s="7" t="s">
        <v>14</v>
      </c>
      <c r="J15" s="7" t="s">
        <v>15</v>
      </c>
      <c r="K15" s="7" t="s">
        <v>53</v>
      </c>
      <c r="L15" s="7" t="s">
        <v>52</v>
      </c>
      <c r="M15" s="7" t="s">
        <v>49</v>
      </c>
      <c r="N15" s="7" t="s">
        <v>51</v>
      </c>
      <c r="O15" s="8" t="s">
        <v>50</v>
      </c>
    </row>
    <row r="16" spans="1:16" x14ac:dyDescent="0.25">
      <c r="A16" s="9" t="s">
        <v>21</v>
      </c>
      <c r="B16" s="10" t="s">
        <v>26</v>
      </c>
      <c r="C16" s="11">
        <v>1</v>
      </c>
      <c r="D16" s="11">
        <v>1</v>
      </c>
      <c r="E16" s="11">
        <v>0</v>
      </c>
      <c r="F16" s="11">
        <v>0</v>
      </c>
      <c r="G16" s="11">
        <v>1</v>
      </c>
      <c r="H16" s="11">
        <v>1</v>
      </c>
      <c r="I16" s="11">
        <v>0</v>
      </c>
      <c r="J16" s="11">
        <v>1</v>
      </c>
      <c r="K16" s="12">
        <v>2.5600000000000001E-2</v>
      </c>
      <c r="L16" s="11">
        <v>39</v>
      </c>
      <c r="M16" s="11">
        <v>0</v>
      </c>
      <c r="N16" s="12">
        <v>0</v>
      </c>
      <c r="O16" s="13">
        <v>4</v>
      </c>
    </row>
    <row r="17" spans="1:19" ht="15.75" thickBot="1" x14ac:dyDescent="0.3">
      <c r="A17" s="14" t="s">
        <v>23</v>
      </c>
      <c r="B17" s="15"/>
      <c r="C17" s="15">
        <f>SUM(C16)</f>
        <v>1</v>
      </c>
      <c r="D17" s="15">
        <f t="shared" ref="D17:O17" si="1">SUM(D16)</f>
        <v>1</v>
      </c>
      <c r="E17" s="15">
        <f t="shared" si="1"/>
        <v>0</v>
      </c>
      <c r="F17" s="15">
        <f t="shared" si="1"/>
        <v>0</v>
      </c>
      <c r="G17" s="15">
        <f t="shared" si="1"/>
        <v>1</v>
      </c>
      <c r="H17" s="15">
        <f t="shared" si="1"/>
        <v>1</v>
      </c>
      <c r="I17" s="15">
        <f t="shared" si="1"/>
        <v>0</v>
      </c>
      <c r="J17" s="15">
        <f t="shared" si="1"/>
        <v>1</v>
      </c>
      <c r="K17" s="16">
        <f>SUM(K16)</f>
        <v>2.5600000000000001E-2</v>
      </c>
      <c r="L17" s="15">
        <f t="shared" si="1"/>
        <v>39</v>
      </c>
      <c r="M17" s="15">
        <f t="shared" si="1"/>
        <v>0</v>
      </c>
      <c r="N17" s="16">
        <f>SUM(N16)</f>
        <v>0</v>
      </c>
      <c r="O17" s="17">
        <f t="shared" si="1"/>
        <v>4</v>
      </c>
    </row>
    <row r="19" spans="1:19" x14ac:dyDescent="0.25">
      <c r="A19" s="41" t="s">
        <v>27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1" spans="1:19" ht="15.75" thickBot="1" x14ac:dyDescent="0.3"/>
    <row r="22" spans="1:19" ht="30" customHeight="1" thickBot="1" x14ac:dyDescent="0.3">
      <c r="A22" s="34" t="s">
        <v>3</v>
      </c>
      <c r="B22" s="36" t="s">
        <v>4</v>
      </c>
      <c r="C22" s="38" t="s">
        <v>5</v>
      </c>
      <c r="D22" s="38"/>
      <c r="E22" s="38"/>
      <c r="F22" s="38"/>
      <c r="G22" s="38"/>
      <c r="H22" s="38"/>
      <c r="I22" s="39"/>
      <c r="J22" s="40" t="s">
        <v>6</v>
      </c>
      <c r="K22" s="38"/>
      <c r="L22" s="39"/>
      <c r="M22" s="40" t="s">
        <v>7</v>
      </c>
      <c r="N22" s="38"/>
      <c r="O22" s="39"/>
      <c r="Q22" s="23"/>
      <c r="R22" s="23"/>
      <c r="S22" s="23"/>
    </row>
    <row r="23" spans="1:19" ht="87" customHeight="1" x14ac:dyDescent="0.25">
      <c r="A23" s="35"/>
      <c r="B23" s="37"/>
      <c r="C23" s="6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I23" s="7" t="s">
        <v>14</v>
      </c>
      <c r="J23" s="7" t="s">
        <v>15</v>
      </c>
      <c r="K23" s="7" t="s">
        <v>53</v>
      </c>
      <c r="L23" s="7" t="s">
        <v>52</v>
      </c>
      <c r="M23" s="7" t="s">
        <v>49</v>
      </c>
      <c r="N23" s="7" t="s">
        <v>51</v>
      </c>
      <c r="O23" s="8" t="s">
        <v>50</v>
      </c>
      <c r="Q23" s="23"/>
      <c r="R23" s="23"/>
      <c r="S23" s="23"/>
    </row>
    <row r="24" spans="1:19" x14ac:dyDescent="0.25">
      <c r="A24" s="9" t="s">
        <v>21</v>
      </c>
      <c r="B24" s="10" t="s">
        <v>28</v>
      </c>
      <c r="C24" s="11">
        <v>59</v>
      </c>
      <c r="D24" s="11">
        <v>35</v>
      </c>
      <c r="E24" s="11">
        <v>24</v>
      </c>
      <c r="F24" s="11">
        <v>0</v>
      </c>
      <c r="G24" s="11">
        <v>59</v>
      </c>
      <c r="H24" s="11">
        <v>35</v>
      </c>
      <c r="I24" s="11">
        <v>24</v>
      </c>
      <c r="J24" s="11">
        <v>59</v>
      </c>
      <c r="K24" s="12">
        <v>3.0599999999999999E-2</v>
      </c>
      <c r="L24" s="18">
        <v>1926</v>
      </c>
      <c r="M24" s="11">
        <v>10</v>
      </c>
      <c r="N24" s="12">
        <v>3.61E-2</v>
      </c>
      <c r="O24" s="13">
        <v>277</v>
      </c>
    </row>
    <row r="25" spans="1:19" ht="15.75" thickBot="1" x14ac:dyDescent="0.3">
      <c r="A25" s="14" t="s">
        <v>23</v>
      </c>
      <c r="B25" s="15"/>
      <c r="C25" s="15">
        <f>SUM(C24)</f>
        <v>59</v>
      </c>
      <c r="D25" s="15">
        <f t="shared" ref="D25:J25" si="2">SUM(D24)</f>
        <v>35</v>
      </c>
      <c r="E25" s="15">
        <f t="shared" si="2"/>
        <v>24</v>
      </c>
      <c r="F25" s="15">
        <f t="shared" si="2"/>
        <v>0</v>
      </c>
      <c r="G25" s="15">
        <f t="shared" si="2"/>
        <v>59</v>
      </c>
      <c r="H25" s="15">
        <f t="shared" si="2"/>
        <v>35</v>
      </c>
      <c r="I25" s="15">
        <f t="shared" si="2"/>
        <v>24</v>
      </c>
      <c r="J25" s="15">
        <f t="shared" si="2"/>
        <v>59</v>
      </c>
      <c r="K25" s="16">
        <f>SUM(K24)</f>
        <v>3.0599999999999999E-2</v>
      </c>
      <c r="L25" s="15">
        <v>2342</v>
      </c>
      <c r="M25" s="15">
        <v>24</v>
      </c>
      <c r="N25" s="16">
        <f>SUM(N24)</f>
        <v>3.61E-2</v>
      </c>
      <c r="O25" s="17">
        <v>575</v>
      </c>
    </row>
    <row r="27" spans="1:19" x14ac:dyDescent="0.25">
      <c r="A27" s="41" t="s">
        <v>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9" spans="1:19" ht="15.75" thickBot="1" x14ac:dyDescent="0.3"/>
    <row r="30" spans="1:19" ht="30" customHeight="1" thickBot="1" x14ac:dyDescent="0.3">
      <c r="A30" s="34" t="s">
        <v>3</v>
      </c>
      <c r="B30" s="36" t="s">
        <v>4</v>
      </c>
      <c r="C30" s="38" t="s">
        <v>5</v>
      </c>
      <c r="D30" s="38"/>
      <c r="E30" s="38"/>
      <c r="F30" s="38"/>
      <c r="G30" s="38"/>
      <c r="H30" s="38"/>
      <c r="I30" s="39"/>
      <c r="J30" s="40" t="s">
        <v>6</v>
      </c>
      <c r="K30" s="38"/>
      <c r="L30" s="39"/>
      <c r="M30" s="40" t="s">
        <v>7</v>
      </c>
      <c r="N30" s="38"/>
      <c r="O30" s="39"/>
    </row>
    <row r="31" spans="1:19" ht="92.25" customHeight="1" x14ac:dyDescent="0.25">
      <c r="A31" s="35"/>
      <c r="B31" s="37"/>
      <c r="C31" s="6" t="s">
        <v>8</v>
      </c>
      <c r="D31" s="7" t="s">
        <v>9</v>
      </c>
      <c r="E31" s="7" t="s">
        <v>10</v>
      </c>
      <c r="F31" s="7" t="s">
        <v>11</v>
      </c>
      <c r="G31" s="7" t="s">
        <v>12</v>
      </c>
      <c r="H31" s="7" t="s">
        <v>13</v>
      </c>
      <c r="I31" s="7" t="s">
        <v>14</v>
      </c>
      <c r="J31" s="7" t="s">
        <v>15</v>
      </c>
      <c r="K31" s="7" t="s">
        <v>53</v>
      </c>
      <c r="L31" s="7" t="s">
        <v>52</v>
      </c>
      <c r="M31" s="7" t="s">
        <v>49</v>
      </c>
      <c r="N31" s="7" t="s">
        <v>51</v>
      </c>
      <c r="O31" s="8" t="s">
        <v>50</v>
      </c>
    </row>
    <row r="32" spans="1:19" ht="29.25" customHeight="1" x14ac:dyDescent="0.25">
      <c r="A32" s="9" t="s">
        <v>21</v>
      </c>
      <c r="B32" s="10" t="s">
        <v>31</v>
      </c>
      <c r="C32" s="11">
        <v>24</v>
      </c>
      <c r="D32" s="11">
        <v>12</v>
      </c>
      <c r="E32" s="11">
        <v>12</v>
      </c>
      <c r="F32" s="11">
        <v>0</v>
      </c>
      <c r="G32" s="11">
        <v>24</v>
      </c>
      <c r="H32" s="11">
        <v>12</v>
      </c>
      <c r="I32" s="11">
        <v>12</v>
      </c>
      <c r="J32" s="11">
        <v>24</v>
      </c>
      <c r="K32" s="12">
        <v>3.1E-2</v>
      </c>
      <c r="L32" s="18">
        <v>774</v>
      </c>
      <c r="M32" s="11">
        <v>15</v>
      </c>
      <c r="N32" s="12">
        <v>4.24E-2</v>
      </c>
      <c r="O32" s="13">
        <v>353</v>
      </c>
    </row>
    <row r="33" spans="1:15" ht="15.75" thickBot="1" x14ac:dyDescent="0.3">
      <c r="A33" s="14" t="s">
        <v>23</v>
      </c>
      <c r="B33" s="15"/>
      <c r="C33" s="15">
        <f>SUM(C32)</f>
        <v>24</v>
      </c>
      <c r="D33" s="15">
        <f t="shared" ref="D33:O33" si="3">SUM(D32)</f>
        <v>12</v>
      </c>
      <c r="E33" s="15">
        <f t="shared" si="3"/>
        <v>12</v>
      </c>
      <c r="F33" s="15">
        <f t="shared" si="3"/>
        <v>0</v>
      </c>
      <c r="G33" s="15">
        <f t="shared" si="3"/>
        <v>24</v>
      </c>
      <c r="H33" s="15">
        <f t="shared" si="3"/>
        <v>12</v>
      </c>
      <c r="I33" s="15">
        <f t="shared" si="3"/>
        <v>12</v>
      </c>
      <c r="J33" s="15">
        <f t="shared" si="3"/>
        <v>24</v>
      </c>
      <c r="K33" s="16">
        <f>SUM(K32)</f>
        <v>3.1E-2</v>
      </c>
      <c r="L33" s="15">
        <f t="shared" si="3"/>
        <v>774</v>
      </c>
      <c r="M33" s="15">
        <f t="shared" si="3"/>
        <v>15</v>
      </c>
      <c r="N33" s="16">
        <f>SUM(N32)</f>
        <v>4.24E-2</v>
      </c>
      <c r="O33" s="17">
        <f t="shared" si="3"/>
        <v>353</v>
      </c>
    </row>
    <row r="35" spans="1:15" x14ac:dyDescent="0.25">
      <c r="A35" s="41" t="s">
        <v>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7" spans="1:15" ht="15.75" thickBot="1" x14ac:dyDescent="0.3"/>
    <row r="38" spans="1:15" ht="30" customHeight="1" thickBot="1" x14ac:dyDescent="0.3">
      <c r="A38" s="34" t="s">
        <v>3</v>
      </c>
      <c r="B38" s="36" t="s">
        <v>4</v>
      </c>
      <c r="C38" s="38" t="s">
        <v>5</v>
      </c>
      <c r="D38" s="38"/>
      <c r="E38" s="38"/>
      <c r="F38" s="38"/>
      <c r="G38" s="38"/>
      <c r="H38" s="38"/>
      <c r="I38" s="39"/>
      <c r="J38" s="40" t="s">
        <v>6</v>
      </c>
      <c r="K38" s="38"/>
      <c r="L38" s="39"/>
      <c r="M38" s="40" t="s">
        <v>7</v>
      </c>
      <c r="N38" s="38"/>
      <c r="O38" s="39"/>
    </row>
    <row r="39" spans="1:15" ht="73.5" customHeight="1" x14ac:dyDescent="0.25">
      <c r="A39" s="35"/>
      <c r="B39" s="37"/>
      <c r="C39" s="6" t="s">
        <v>8</v>
      </c>
      <c r="D39" s="7" t="s">
        <v>9</v>
      </c>
      <c r="E39" s="7" t="s">
        <v>10</v>
      </c>
      <c r="F39" s="7" t="s">
        <v>11</v>
      </c>
      <c r="G39" s="7" t="s">
        <v>12</v>
      </c>
      <c r="H39" s="7" t="s">
        <v>13</v>
      </c>
      <c r="I39" s="7" t="s">
        <v>14</v>
      </c>
      <c r="J39" s="7" t="s">
        <v>15</v>
      </c>
      <c r="K39" s="7" t="s">
        <v>53</v>
      </c>
      <c r="L39" s="7" t="s">
        <v>52</v>
      </c>
      <c r="M39" s="7" t="s">
        <v>49</v>
      </c>
      <c r="N39" s="7" t="s">
        <v>51</v>
      </c>
      <c r="O39" s="8" t="s">
        <v>50</v>
      </c>
    </row>
    <row r="40" spans="1:15" ht="35.25" customHeight="1" x14ac:dyDescent="0.25">
      <c r="A40" s="9" t="s">
        <v>21</v>
      </c>
      <c r="B40" s="10" t="s">
        <v>33</v>
      </c>
      <c r="C40" s="11">
        <v>74</v>
      </c>
      <c r="D40" s="11">
        <v>20</v>
      </c>
      <c r="E40" s="11">
        <v>54</v>
      </c>
      <c r="F40" s="11">
        <v>0</v>
      </c>
      <c r="G40" s="11">
        <v>74</v>
      </c>
      <c r="H40" s="11">
        <v>20</v>
      </c>
      <c r="I40" s="11">
        <v>54</v>
      </c>
      <c r="J40" s="11">
        <v>74</v>
      </c>
      <c r="K40" s="12">
        <v>3.2300000000000002E-2</v>
      </c>
      <c r="L40" s="18">
        <v>2287</v>
      </c>
      <c r="M40" s="11">
        <v>35</v>
      </c>
      <c r="N40" s="12">
        <v>3.9899999999999998E-2</v>
      </c>
      <c r="O40" s="19">
        <v>876</v>
      </c>
    </row>
    <row r="41" spans="1:15" ht="15.75" thickBot="1" x14ac:dyDescent="0.3">
      <c r="A41" s="14" t="s">
        <v>23</v>
      </c>
      <c r="B41" s="15"/>
      <c r="C41" s="15">
        <f>SUM(C40)</f>
        <v>74</v>
      </c>
      <c r="D41" s="15">
        <f t="shared" ref="D41:O41" si="4">SUM(D40)</f>
        <v>20</v>
      </c>
      <c r="E41" s="15">
        <f t="shared" si="4"/>
        <v>54</v>
      </c>
      <c r="F41" s="15">
        <f t="shared" si="4"/>
        <v>0</v>
      </c>
      <c r="G41" s="15">
        <f t="shared" si="4"/>
        <v>74</v>
      </c>
      <c r="H41" s="15">
        <f t="shared" si="4"/>
        <v>20</v>
      </c>
      <c r="I41" s="15">
        <f t="shared" si="4"/>
        <v>54</v>
      </c>
      <c r="J41" s="15">
        <f t="shared" si="4"/>
        <v>74</v>
      </c>
      <c r="K41" s="16">
        <f>SUM(K40)</f>
        <v>3.2300000000000002E-2</v>
      </c>
      <c r="L41" s="15">
        <f t="shared" si="4"/>
        <v>2287</v>
      </c>
      <c r="M41" s="15">
        <f t="shared" si="4"/>
        <v>35</v>
      </c>
      <c r="N41" s="16">
        <f>SUM(N40)</f>
        <v>3.9899999999999998E-2</v>
      </c>
      <c r="O41" s="17">
        <f t="shared" si="4"/>
        <v>876</v>
      </c>
    </row>
    <row r="43" spans="1:15" x14ac:dyDescent="0.25">
      <c r="A43" s="41" t="s">
        <v>34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5" spans="1:15" ht="15.75" thickBot="1" x14ac:dyDescent="0.3"/>
    <row r="46" spans="1:15" ht="15.75" customHeight="1" thickBot="1" x14ac:dyDescent="0.3">
      <c r="A46" s="34" t="s">
        <v>3</v>
      </c>
      <c r="B46" s="36" t="s">
        <v>4</v>
      </c>
      <c r="C46" s="38" t="s">
        <v>5</v>
      </c>
      <c r="D46" s="38"/>
      <c r="E46" s="38"/>
      <c r="F46" s="38"/>
      <c r="G46" s="38"/>
      <c r="H46" s="38"/>
      <c r="I46" s="39"/>
      <c r="J46" s="40" t="s">
        <v>6</v>
      </c>
      <c r="K46" s="38"/>
      <c r="L46" s="39"/>
      <c r="M46" s="40" t="s">
        <v>7</v>
      </c>
      <c r="N46" s="38"/>
      <c r="O46" s="39"/>
    </row>
    <row r="47" spans="1:15" ht="75" x14ac:dyDescent="0.25">
      <c r="A47" s="35"/>
      <c r="B47" s="37"/>
      <c r="C47" s="6" t="s">
        <v>8</v>
      </c>
      <c r="D47" s="7" t="s">
        <v>9</v>
      </c>
      <c r="E47" s="7" t="s">
        <v>10</v>
      </c>
      <c r="F47" s="7" t="s">
        <v>11</v>
      </c>
      <c r="G47" s="7" t="s">
        <v>12</v>
      </c>
      <c r="H47" s="7" t="s">
        <v>13</v>
      </c>
      <c r="I47" s="7" t="s">
        <v>14</v>
      </c>
      <c r="J47" s="7" t="s">
        <v>15</v>
      </c>
      <c r="K47" s="7" t="s">
        <v>53</v>
      </c>
      <c r="L47" s="7" t="s">
        <v>52</v>
      </c>
      <c r="M47" s="7" t="s">
        <v>49</v>
      </c>
      <c r="N47" s="7" t="s">
        <v>51</v>
      </c>
      <c r="O47" s="8" t="s">
        <v>50</v>
      </c>
    </row>
    <row r="48" spans="1:15" ht="30" x14ac:dyDescent="0.25">
      <c r="A48" s="9" t="s">
        <v>21</v>
      </c>
      <c r="B48" s="10" t="s">
        <v>35</v>
      </c>
      <c r="C48" s="11">
        <v>1</v>
      </c>
      <c r="D48" s="11">
        <v>1</v>
      </c>
      <c r="E48" s="11">
        <v>0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2">
        <v>6.6600000000000006E-2</v>
      </c>
      <c r="L48" s="18">
        <v>15</v>
      </c>
      <c r="M48" s="11">
        <v>0</v>
      </c>
      <c r="N48" s="12">
        <v>0</v>
      </c>
      <c r="O48" s="19">
        <v>0</v>
      </c>
    </row>
    <row r="49" spans="1:16" ht="15.75" thickBot="1" x14ac:dyDescent="0.3">
      <c r="A49" s="14" t="s">
        <v>23</v>
      </c>
      <c r="B49" s="15"/>
      <c r="C49" s="15">
        <f>SUM(C48)</f>
        <v>1</v>
      </c>
      <c r="D49" s="15">
        <f t="shared" ref="D49:O49" si="5">SUM(D48)</f>
        <v>1</v>
      </c>
      <c r="E49" s="15">
        <f t="shared" si="5"/>
        <v>0</v>
      </c>
      <c r="F49" s="15">
        <f t="shared" si="5"/>
        <v>0</v>
      </c>
      <c r="G49" s="15">
        <f t="shared" si="5"/>
        <v>1</v>
      </c>
      <c r="H49" s="15">
        <f t="shared" si="5"/>
        <v>1</v>
      </c>
      <c r="I49" s="15">
        <f t="shared" si="5"/>
        <v>0</v>
      </c>
      <c r="J49" s="15">
        <f t="shared" si="5"/>
        <v>1</v>
      </c>
      <c r="K49" s="16">
        <f>SUM(K48)</f>
        <v>6.6600000000000006E-2</v>
      </c>
      <c r="L49" s="15">
        <f t="shared" si="5"/>
        <v>15</v>
      </c>
      <c r="M49" s="15">
        <f t="shared" si="5"/>
        <v>0</v>
      </c>
      <c r="N49" s="16">
        <f>SUM(N48)</f>
        <v>0</v>
      </c>
      <c r="O49" s="17">
        <f t="shared" si="5"/>
        <v>0</v>
      </c>
    </row>
    <row r="51" spans="1:16" x14ac:dyDescent="0.25">
      <c r="A51" s="41" t="s">
        <v>36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3" spans="1:16" ht="15.75" thickBot="1" x14ac:dyDescent="0.3"/>
    <row r="54" spans="1:16" ht="15.75" customHeight="1" thickBot="1" x14ac:dyDescent="0.3">
      <c r="A54" s="34" t="s">
        <v>3</v>
      </c>
      <c r="B54" s="36" t="s">
        <v>4</v>
      </c>
      <c r="C54" s="38" t="s">
        <v>5</v>
      </c>
      <c r="D54" s="38"/>
      <c r="E54" s="38"/>
      <c r="F54" s="38"/>
      <c r="G54" s="38"/>
      <c r="H54" s="38"/>
      <c r="I54" s="39"/>
      <c r="J54" s="40" t="s">
        <v>6</v>
      </c>
      <c r="K54" s="38"/>
      <c r="L54" s="39"/>
      <c r="M54" s="40" t="s">
        <v>7</v>
      </c>
      <c r="N54" s="38"/>
      <c r="O54" s="39"/>
    </row>
    <row r="55" spans="1:16" ht="75" x14ac:dyDescent="0.25">
      <c r="A55" s="35"/>
      <c r="B55" s="37"/>
      <c r="C55" s="6" t="s">
        <v>8</v>
      </c>
      <c r="D55" s="7" t="s">
        <v>9</v>
      </c>
      <c r="E55" s="7" t="s">
        <v>10</v>
      </c>
      <c r="F55" s="7" t="s">
        <v>11</v>
      </c>
      <c r="G55" s="7" t="s">
        <v>12</v>
      </c>
      <c r="H55" s="7" t="s">
        <v>13</v>
      </c>
      <c r="I55" s="7" t="s">
        <v>14</v>
      </c>
      <c r="J55" s="7" t="s">
        <v>15</v>
      </c>
      <c r="K55" s="7" t="s">
        <v>53</v>
      </c>
      <c r="L55" s="7" t="s">
        <v>52</v>
      </c>
      <c r="M55" s="7" t="s">
        <v>49</v>
      </c>
      <c r="N55" s="7" t="s">
        <v>51</v>
      </c>
      <c r="O55" s="8" t="s">
        <v>50</v>
      </c>
    </row>
    <row r="56" spans="1:16" x14ac:dyDescent="0.25">
      <c r="A56" s="9" t="s">
        <v>21</v>
      </c>
      <c r="B56" s="10" t="s">
        <v>37</v>
      </c>
      <c r="C56" s="11">
        <v>22</v>
      </c>
      <c r="D56" s="11">
        <v>14</v>
      </c>
      <c r="E56" s="11">
        <v>8</v>
      </c>
      <c r="F56" s="11">
        <v>0</v>
      </c>
      <c r="G56" s="11">
        <v>22</v>
      </c>
      <c r="H56" s="11">
        <v>14</v>
      </c>
      <c r="I56" s="11">
        <v>8</v>
      </c>
      <c r="J56" s="11">
        <v>22</v>
      </c>
      <c r="K56" s="12">
        <v>1.03E-2</v>
      </c>
      <c r="L56" s="18">
        <v>2130</v>
      </c>
      <c r="M56" s="11">
        <v>6</v>
      </c>
      <c r="N56" s="12">
        <v>1.21E-2</v>
      </c>
      <c r="O56" s="19">
        <v>492</v>
      </c>
    </row>
    <row r="57" spans="1:16" ht="15.75" thickBot="1" x14ac:dyDescent="0.3">
      <c r="A57" s="14" t="s">
        <v>23</v>
      </c>
      <c r="B57" s="15"/>
      <c r="C57" s="15">
        <f>SUM(C56)</f>
        <v>22</v>
      </c>
      <c r="D57" s="15">
        <f t="shared" ref="D57:O57" si="6">SUM(D56)</f>
        <v>14</v>
      </c>
      <c r="E57" s="15">
        <f t="shared" si="6"/>
        <v>8</v>
      </c>
      <c r="F57" s="15">
        <f t="shared" si="6"/>
        <v>0</v>
      </c>
      <c r="G57" s="15">
        <f t="shared" si="6"/>
        <v>22</v>
      </c>
      <c r="H57" s="15">
        <f t="shared" si="6"/>
        <v>14</v>
      </c>
      <c r="I57" s="15">
        <f t="shared" si="6"/>
        <v>8</v>
      </c>
      <c r="J57" s="15">
        <f t="shared" si="6"/>
        <v>22</v>
      </c>
      <c r="K57" s="16">
        <f>SUM(K56)</f>
        <v>1.03E-2</v>
      </c>
      <c r="L57" s="15">
        <f t="shared" si="6"/>
        <v>2130</v>
      </c>
      <c r="M57" s="15">
        <f t="shared" si="6"/>
        <v>6</v>
      </c>
      <c r="N57" s="16">
        <f>SUM(N56)</f>
        <v>1.21E-2</v>
      </c>
      <c r="O57" s="17">
        <f t="shared" si="6"/>
        <v>492</v>
      </c>
    </row>
    <row r="59" spans="1:16" x14ac:dyDescent="0.25">
      <c r="A59" s="41" t="s">
        <v>38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2" spans="1:16" ht="15.75" thickBot="1" x14ac:dyDescent="0.3"/>
    <row r="63" spans="1:16" ht="21" customHeight="1" thickBot="1" x14ac:dyDescent="0.3">
      <c r="A63" s="31" t="s">
        <v>60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3"/>
    </row>
    <row r="65" spans="1:16" ht="15.75" thickBot="1" x14ac:dyDescent="0.3"/>
    <row r="66" spans="1:16" ht="111.75" customHeight="1" x14ac:dyDescent="0.25">
      <c r="A66" s="51" t="s">
        <v>57</v>
      </c>
      <c r="B66" s="52"/>
      <c r="C66" s="52" t="s">
        <v>41</v>
      </c>
      <c r="D66" s="52"/>
      <c r="E66" s="43" t="s">
        <v>42</v>
      </c>
      <c r="F66" s="44"/>
      <c r="G66" s="24" t="s">
        <v>58</v>
      </c>
      <c r="H66" s="43" t="s">
        <v>43</v>
      </c>
      <c r="I66" s="44"/>
      <c r="J66" s="43" t="s">
        <v>44</v>
      </c>
      <c r="K66" s="50"/>
      <c r="L66" s="44"/>
      <c r="M66" s="43" t="s">
        <v>45</v>
      </c>
      <c r="N66" s="44"/>
      <c r="O66" s="20" t="s">
        <v>46</v>
      </c>
      <c r="P66" s="20" t="s">
        <v>61</v>
      </c>
    </row>
    <row r="67" spans="1:16" ht="15.75" thickBot="1" x14ac:dyDescent="0.3">
      <c r="A67" s="48">
        <f>C9+C17+C25+C33+C41+C49+C57</f>
        <v>193</v>
      </c>
      <c r="B67" s="49"/>
      <c r="C67" s="49">
        <f>D9+D17+D25+D33+D41+D49+D57</f>
        <v>95</v>
      </c>
      <c r="D67" s="49"/>
      <c r="E67" s="45">
        <f>E9+E17+E25+E33+E41+E49+E57</f>
        <v>98</v>
      </c>
      <c r="F67" s="46"/>
      <c r="G67" s="25">
        <f>F57+F49+F41+F33+F25+F9</f>
        <v>0</v>
      </c>
      <c r="H67" s="45" t="s">
        <v>47</v>
      </c>
      <c r="I67" s="46"/>
      <c r="J67" s="45">
        <v>0</v>
      </c>
      <c r="K67" s="47"/>
      <c r="L67" s="46"/>
      <c r="M67" s="45">
        <v>19</v>
      </c>
      <c r="N67" s="46"/>
      <c r="O67" s="21">
        <f>M67/A67</f>
        <v>9.8445595854922283E-2</v>
      </c>
      <c r="P67" s="26">
        <v>0</v>
      </c>
    </row>
  </sheetData>
  <mergeCells count="58">
    <mergeCell ref="M67:N67"/>
    <mergeCell ref="A59:O59"/>
    <mergeCell ref="A66:B66"/>
    <mergeCell ref="C66:D66"/>
    <mergeCell ref="E66:F66"/>
    <mergeCell ref="H66:I66"/>
    <mergeCell ref="J66:L66"/>
    <mergeCell ref="M66:N66"/>
    <mergeCell ref="A63:P63"/>
    <mergeCell ref="A67:B67"/>
    <mergeCell ref="C67:D67"/>
    <mergeCell ref="E67:F67"/>
    <mergeCell ref="H67:I67"/>
    <mergeCell ref="J67:L67"/>
    <mergeCell ref="A51:O51"/>
    <mergeCell ref="A54:A55"/>
    <mergeCell ref="B54:B55"/>
    <mergeCell ref="C54:I54"/>
    <mergeCell ref="J54:L54"/>
    <mergeCell ref="M54:O54"/>
    <mergeCell ref="A43:O43"/>
    <mergeCell ref="A46:A47"/>
    <mergeCell ref="B46:B47"/>
    <mergeCell ref="C46:I46"/>
    <mergeCell ref="J46:L46"/>
    <mergeCell ref="M46:O46"/>
    <mergeCell ref="A35:O35"/>
    <mergeCell ref="A38:A39"/>
    <mergeCell ref="B38:B39"/>
    <mergeCell ref="C38:I38"/>
    <mergeCell ref="J38:L38"/>
    <mergeCell ref="M38:O38"/>
    <mergeCell ref="A27:O27"/>
    <mergeCell ref="A30:A31"/>
    <mergeCell ref="B30:B31"/>
    <mergeCell ref="C30:I30"/>
    <mergeCell ref="J30:L30"/>
    <mergeCell ref="M30:O30"/>
    <mergeCell ref="A19:O19"/>
    <mergeCell ref="A22:A23"/>
    <mergeCell ref="B22:B23"/>
    <mergeCell ref="C22:I22"/>
    <mergeCell ref="J22:L22"/>
    <mergeCell ref="M22:O22"/>
    <mergeCell ref="A11:O11"/>
    <mergeCell ref="A14:A15"/>
    <mergeCell ref="B14:B15"/>
    <mergeCell ref="C14:I14"/>
    <mergeCell ref="J14:L14"/>
    <mergeCell ref="M14:O14"/>
    <mergeCell ref="H2:K3"/>
    <mergeCell ref="M2:O3"/>
    <mergeCell ref="A4:O4"/>
    <mergeCell ref="A6:A7"/>
    <mergeCell ref="B6:B7"/>
    <mergeCell ref="C6:I6"/>
    <mergeCell ref="J6:L6"/>
    <mergeCell ref="M6:O6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topLeftCell="A55" workbookViewId="0">
      <selection activeCell="P65" sqref="P65:P66"/>
    </sheetView>
  </sheetViews>
  <sheetFormatPr defaultRowHeight="15" x14ac:dyDescent="0.25"/>
  <cols>
    <col min="1" max="1" width="9.85546875" customWidth="1"/>
    <col min="2" max="2" width="12" customWidth="1"/>
    <col min="3" max="3" width="12.140625" customWidth="1"/>
    <col min="4" max="4" width="11.140625" customWidth="1"/>
    <col min="5" max="5" width="13" customWidth="1"/>
    <col min="6" max="6" width="9" customWidth="1"/>
    <col min="7" max="7" width="10.140625" customWidth="1"/>
    <col min="8" max="8" width="13.85546875" customWidth="1"/>
    <col min="9" max="9" width="17.140625" customWidth="1"/>
    <col min="10" max="10" width="11.28515625" customWidth="1"/>
    <col min="11" max="11" width="16.42578125" customWidth="1"/>
    <col min="12" max="12" width="12" customWidth="1"/>
    <col min="13" max="13" width="15.85546875" customWidth="1"/>
    <col min="14" max="14" width="19.5703125" customWidth="1"/>
    <col min="15" max="15" width="14.5703125" customWidth="1"/>
  </cols>
  <sheetData>
    <row r="1" spans="1:15" ht="15.75" thickBot="1" x14ac:dyDescent="0.3"/>
    <row r="2" spans="1:15" ht="15.75" customHeight="1" x14ac:dyDescent="0.25">
      <c r="A2" s="1"/>
      <c r="B2" s="2"/>
      <c r="C2" s="2"/>
      <c r="D2" s="3"/>
      <c r="E2" s="2"/>
      <c r="F2" s="2"/>
      <c r="G2" s="2"/>
      <c r="H2" s="27" t="s">
        <v>0</v>
      </c>
      <c r="I2" s="27"/>
      <c r="J2" s="27"/>
      <c r="K2" s="27"/>
      <c r="L2" s="2"/>
      <c r="M2" s="27" t="s">
        <v>1</v>
      </c>
      <c r="N2" s="27"/>
      <c r="O2" s="29"/>
    </row>
    <row r="3" spans="1:15" ht="40.5" customHeight="1" thickBot="1" x14ac:dyDescent="0.3">
      <c r="A3" s="4"/>
      <c r="B3" s="5"/>
      <c r="C3" s="5"/>
      <c r="D3" s="5"/>
      <c r="E3" s="5"/>
      <c r="F3" s="5"/>
      <c r="G3" s="5"/>
      <c r="H3" s="28"/>
      <c r="I3" s="28"/>
      <c r="J3" s="28"/>
      <c r="K3" s="28"/>
      <c r="L3" s="5"/>
      <c r="M3" s="28"/>
      <c r="N3" s="28"/>
      <c r="O3" s="30"/>
    </row>
    <row r="4" spans="1:15" ht="75" customHeight="1" thickBot="1" x14ac:dyDescent="0.3">
      <c r="A4" s="31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</row>
    <row r="5" spans="1:15" ht="15.75" thickBot="1" x14ac:dyDescent="0.3"/>
    <row r="6" spans="1:15" ht="30" customHeight="1" thickBot="1" x14ac:dyDescent="0.3">
      <c r="A6" s="34" t="s">
        <v>3</v>
      </c>
      <c r="B6" s="36" t="s">
        <v>4</v>
      </c>
      <c r="C6" s="38" t="s">
        <v>5</v>
      </c>
      <c r="D6" s="38"/>
      <c r="E6" s="38"/>
      <c r="F6" s="38"/>
      <c r="G6" s="38"/>
      <c r="H6" s="38"/>
      <c r="I6" s="39"/>
      <c r="J6" s="40" t="s">
        <v>6</v>
      </c>
      <c r="K6" s="38"/>
      <c r="L6" s="39"/>
      <c r="M6" s="40" t="s">
        <v>7</v>
      </c>
      <c r="N6" s="38"/>
      <c r="O6" s="39"/>
    </row>
    <row r="7" spans="1:15" ht="93.75" customHeight="1" x14ac:dyDescent="0.25">
      <c r="A7" s="35"/>
      <c r="B7" s="37"/>
      <c r="C7" s="6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8" t="s">
        <v>20</v>
      </c>
    </row>
    <row r="8" spans="1:15" ht="30" x14ac:dyDescent="0.25">
      <c r="A8" s="9" t="s">
        <v>21</v>
      </c>
      <c r="B8" s="10" t="s">
        <v>22</v>
      </c>
      <c r="C8" s="11">
        <v>13</v>
      </c>
      <c r="D8" s="11">
        <v>12</v>
      </c>
      <c r="E8" s="11">
        <v>1</v>
      </c>
      <c r="F8" s="11">
        <v>0</v>
      </c>
      <c r="G8" s="11">
        <v>13</v>
      </c>
      <c r="H8" s="11">
        <v>12</v>
      </c>
      <c r="I8" s="11">
        <v>1</v>
      </c>
      <c r="J8" s="11">
        <v>13</v>
      </c>
      <c r="K8" s="12">
        <v>1.04E-2</v>
      </c>
      <c r="L8" s="11">
        <v>1245</v>
      </c>
      <c r="M8" s="11">
        <v>4</v>
      </c>
      <c r="N8" s="12">
        <v>1.3899999999999999E-2</v>
      </c>
      <c r="O8" s="13">
        <v>288</v>
      </c>
    </row>
    <row r="9" spans="1:15" ht="15.75" thickBot="1" x14ac:dyDescent="0.3">
      <c r="A9" s="14" t="s">
        <v>23</v>
      </c>
      <c r="B9" s="15"/>
      <c r="C9" s="15">
        <v>13</v>
      </c>
      <c r="D9" s="15">
        <v>12</v>
      </c>
      <c r="E9" s="15">
        <v>1</v>
      </c>
      <c r="F9" s="15">
        <v>0</v>
      </c>
      <c r="G9" s="15">
        <v>13</v>
      </c>
      <c r="H9" s="15">
        <v>12</v>
      </c>
      <c r="I9" s="15">
        <v>1</v>
      </c>
      <c r="J9" s="15">
        <v>13</v>
      </c>
      <c r="K9" s="16">
        <v>1.04E-2</v>
      </c>
      <c r="L9" s="15">
        <v>1245</v>
      </c>
      <c r="M9" s="15">
        <v>4</v>
      </c>
      <c r="N9" s="16">
        <v>1.3899999999999999E-2</v>
      </c>
      <c r="O9" s="17">
        <v>288</v>
      </c>
    </row>
    <row r="11" spans="1:15" x14ac:dyDescent="0.25">
      <c r="A11" s="41" t="s">
        <v>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3" spans="1:15" ht="15.75" thickBot="1" x14ac:dyDescent="0.3"/>
    <row r="14" spans="1:15" ht="30" customHeight="1" thickBot="1" x14ac:dyDescent="0.3">
      <c r="A14" s="34" t="s">
        <v>3</v>
      </c>
      <c r="B14" s="36" t="s">
        <v>4</v>
      </c>
      <c r="C14" s="38" t="s">
        <v>5</v>
      </c>
      <c r="D14" s="38"/>
      <c r="E14" s="38"/>
      <c r="F14" s="38"/>
      <c r="G14" s="38"/>
      <c r="H14" s="38"/>
      <c r="I14" s="39"/>
      <c r="J14" s="40" t="s">
        <v>6</v>
      </c>
      <c r="K14" s="38"/>
      <c r="L14" s="39"/>
      <c r="M14" s="40" t="s">
        <v>7</v>
      </c>
      <c r="N14" s="38"/>
      <c r="O14" s="39"/>
    </row>
    <row r="15" spans="1:15" ht="95.25" customHeight="1" x14ac:dyDescent="0.25">
      <c r="A15" s="35"/>
      <c r="B15" s="37"/>
      <c r="C15" s="6" t="s">
        <v>8</v>
      </c>
      <c r="D15" s="7" t="s">
        <v>9</v>
      </c>
      <c r="E15" s="7" t="s">
        <v>10</v>
      </c>
      <c r="F15" s="7" t="s">
        <v>11</v>
      </c>
      <c r="G15" s="7" t="s">
        <v>12</v>
      </c>
      <c r="H15" s="7" t="s">
        <v>13</v>
      </c>
      <c r="I15" s="7" t="s">
        <v>14</v>
      </c>
      <c r="J15" s="7" t="s">
        <v>15</v>
      </c>
      <c r="K15" s="7" t="s">
        <v>16</v>
      </c>
      <c r="L15" s="7" t="s">
        <v>17</v>
      </c>
      <c r="M15" s="7" t="s">
        <v>18</v>
      </c>
      <c r="N15" s="7" t="s">
        <v>19</v>
      </c>
      <c r="O15" s="8" t="s">
        <v>25</v>
      </c>
    </row>
    <row r="16" spans="1:15" x14ac:dyDescent="0.25">
      <c r="A16" s="9" t="s">
        <v>21</v>
      </c>
      <c r="B16" s="10" t="s">
        <v>26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v>0</v>
      </c>
      <c r="L16" s="11">
        <v>42</v>
      </c>
      <c r="M16" s="11">
        <v>0</v>
      </c>
      <c r="N16" s="12"/>
      <c r="O16" s="13">
        <v>11</v>
      </c>
    </row>
    <row r="17" spans="1:15" ht="15.75" thickBot="1" x14ac:dyDescent="0.3">
      <c r="A17" s="14" t="s">
        <v>23</v>
      </c>
      <c r="B17" s="15"/>
      <c r="C17" s="15">
        <f>SUM(C16)</f>
        <v>0</v>
      </c>
      <c r="D17" s="15">
        <f t="shared" ref="D17:O17" si="0">SUM(D16)</f>
        <v>0</v>
      </c>
      <c r="E17" s="15">
        <f t="shared" si="0"/>
        <v>0</v>
      </c>
      <c r="F17" s="15">
        <f t="shared" si="0"/>
        <v>0</v>
      </c>
      <c r="G17" s="15">
        <f t="shared" si="0"/>
        <v>0</v>
      </c>
      <c r="H17" s="15">
        <f t="shared" si="0"/>
        <v>0</v>
      </c>
      <c r="I17" s="15">
        <f t="shared" si="0"/>
        <v>0</v>
      </c>
      <c r="J17" s="15">
        <f t="shared" si="0"/>
        <v>0</v>
      </c>
      <c r="K17" s="15">
        <f t="shared" si="0"/>
        <v>0</v>
      </c>
      <c r="L17" s="15">
        <f t="shared" si="0"/>
        <v>42</v>
      </c>
      <c r="M17" s="15">
        <f t="shared" si="0"/>
        <v>0</v>
      </c>
      <c r="N17" s="15">
        <f t="shared" si="0"/>
        <v>0</v>
      </c>
      <c r="O17" s="17">
        <f t="shared" si="0"/>
        <v>11</v>
      </c>
    </row>
    <row r="19" spans="1:15" x14ac:dyDescent="0.25">
      <c r="A19" s="41" t="s">
        <v>27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1" spans="1:15" ht="15.75" thickBot="1" x14ac:dyDescent="0.3"/>
    <row r="22" spans="1:15" ht="30" customHeight="1" thickBot="1" x14ac:dyDescent="0.3">
      <c r="A22" s="34" t="s">
        <v>3</v>
      </c>
      <c r="B22" s="36" t="s">
        <v>4</v>
      </c>
      <c r="C22" s="38" t="s">
        <v>5</v>
      </c>
      <c r="D22" s="38"/>
      <c r="E22" s="38"/>
      <c r="F22" s="38"/>
      <c r="G22" s="38"/>
      <c r="H22" s="38"/>
      <c r="I22" s="39"/>
      <c r="J22" s="40" t="s">
        <v>6</v>
      </c>
      <c r="K22" s="38"/>
      <c r="L22" s="39"/>
      <c r="M22" s="40" t="s">
        <v>7</v>
      </c>
      <c r="N22" s="38"/>
      <c r="O22" s="39"/>
    </row>
    <row r="23" spans="1:15" ht="87" customHeight="1" x14ac:dyDescent="0.25">
      <c r="A23" s="35"/>
      <c r="B23" s="37"/>
      <c r="C23" s="6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I23" s="7" t="s">
        <v>14</v>
      </c>
      <c r="J23" s="7" t="s">
        <v>15</v>
      </c>
      <c r="K23" s="7" t="s">
        <v>16</v>
      </c>
      <c r="L23" s="7" t="s">
        <v>17</v>
      </c>
      <c r="M23" s="7" t="s">
        <v>18</v>
      </c>
      <c r="N23" s="7" t="s">
        <v>19</v>
      </c>
      <c r="O23" s="8" t="s">
        <v>20</v>
      </c>
    </row>
    <row r="24" spans="1:15" x14ac:dyDescent="0.25">
      <c r="A24" s="9" t="s">
        <v>21</v>
      </c>
      <c r="B24" s="10" t="s">
        <v>28</v>
      </c>
      <c r="C24" s="11">
        <v>56</v>
      </c>
      <c r="D24" s="11">
        <v>40</v>
      </c>
      <c r="E24" s="11">
        <v>16</v>
      </c>
      <c r="F24" s="11">
        <v>0</v>
      </c>
      <c r="G24" s="11">
        <v>56</v>
      </c>
      <c r="H24" s="11">
        <v>40</v>
      </c>
      <c r="I24" s="11">
        <v>16</v>
      </c>
      <c r="J24" s="11">
        <v>56</v>
      </c>
      <c r="K24" s="12" t="s">
        <v>29</v>
      </c>
      <c r="L24" s="18">
        <v>1843</v>
      </c>
      <c r="M24" s="11">
        <v>24</v>
      </c>
      <c r="N24" s="12">
        <v>5.0700000000000002E-2</v>
      </c>
      <c r="O24" s="13">
        <v>473</v>
      </c>
    </row>
    <row r="25" spans="1:15" ht="15.75" thickBot="1" x14ac:dyDescent="0.3">
      <c r="A25" s="14" t="s">
        <v>23</v>
      </c>
      <c r="B25" s="15"/>
      <c r="C25" s="15">
        <f>SUM(C24)</f>
        <v>56</v>
      </c>
      <c r="D25" s="15">
        <f t="shared" ref="D25:O25" si="1">SUM(D24)</f>
        <v>40</v>
      </c>
      <c r="E25" s="15">
        <f t="shared" si="1"/>
        <v>16</v>
      </c>
      <c r="F25" s="15">
        <f t="shared" si="1"/>
        <v>0</v>
      </c>
      <c r="G25" s="15">
        <f t="shared" si="1"/>
        <v>56</v>
      </c>
      <c r="H25" s="15">
        <f t="shared" si="1"/>
        <v>40</v>
      </c>
      <c r="I25" s="15">
        <f t="shared" si="1"/>
        <v>16</v>
      </c>
      <c r="J25" s="15">
        <f t="shared" si="1"/>
        <v>56</v>
      </c>
      <c r="K25" s="15">
        <f t="shared" si="1"/>
        <v>0</v>
      </c>
      <c r="L25" s="15">
        <f t="shared" si="1"/>
        <v>1843</v>
      </c>
      <c r="M25" s="15">
        <f t="shared" si="1"/>
        <v>24</v>
      </c>
      <c r="N25" s="15">
        <f t="shared" si="1"/>
        <v>5.0700000000000002E-2</v>
      </c>
      <c r="O25" s="17">
        <f t="shared" si="1"/>
        <v>473</v>
      </c>
    </row>
    <row r="27" spans="1:15" x14ac:dyDescent="0.25">
      <c r="A27" s="41" t="s">
        <v>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9" spans="1:15" ht="15.75" thickBot="1" x14ac:dyDescent="0.3"/>
    <row r="30" spans="1:15" ht="30" customHeight="1" thickBot="1" x14ac:dyDescent="0.3">
      <c r="A30" s="34" t="s">
        <v>3</v>
      </c>
      <c r="B30" s="36" t="s">
        <v>4</v>
      </c>
      <c r="C30" s="38" t="s">
        <v>5</v>
      </c>
      <c r="D30" s="38"/>
      <c r="E30" s="38"/>
      <c r="F30" s="38"/>
      <c r="G30" s="38"/>
      <c r="H30" s="38"/>
      <c r="I30" s="39"/>
      <c r="J30" s="40" t="s">
        <v>6</v>
      </c>
      <c r="K30" s="38"/>
      <c r="L30" s="39"/>
      <c r="M30" s="40" t="s">
        <v>7</v>
      </c>
      <c r="N30" s="38"/>
      <c r="O30" s="39"/>
    </row>
    <row r="31" spans="1:15" ht="92.25" customHeight="1" x14ac:dyDescent="0.25">
      <c r="A31" s="35"/>
      <c r="B31" s="37"/>
      <c r="C31" s="6" t="s">
        <v>8</v>
      </c>
      <c r="D31" s="7" t="s">
        <v>9</v>
      </c>
      <c r="E31" s="7" t="s">
        <v>10</v>
      </c>
      <c r="F31" s="7" t="s">
        <v>11</v>
      </c>
      <c r="G31" s="7" t="s">
        <v>12</v>
      </c>
      <c r="H31" s="7" t="s">
        <v>13</v>
      </c>
      <c r="I31" s="7" t="s">
        <v>14</v>
      </c>
      <c r="J31" s="7" t="s">
        <v>15</v>
      </c>
      <c r="K31" s="7" t="s">
        <v>16</v>
      </c>
      <c r="L31" s="7" t="s">
        <v>17</v>
      </c>
      <c r="M31" s="7" t="s">
        <v>18</v>
      </c>
      <c r="N31" s="7" t="s">
        <v>19</v>
      </c>
      <c r="O31" s="8" t="s">
        <v>25</v>
      </c>
    </row>
    <row r="32" spans="1:15" ht="29.25" customHeight="1" x14ac:dyDescent="0.25">
      <c r="A32" s="9" t="s">
        <v>21</v>
      </c>
      <c r="B32" s="10" t="s">
        <v>31</v>
      </c>
      <c r="C32" s="11">
        <v>27</v>
      </c>
      <c r="D32" s="11">
        <v>21</v>
      </c>
      <c r="E32" s="11">
        <v>6</v>
      </c>
      <c r="F32" s="11">
        <v>0</v>
      </c>
      <c r="G32" s="11">
        <v>27</v>
      </c>
      <c r="H32" s="11">
        <v>21</v>
      </c>
      <c r="I32" s="11">
        <v>6</v>
      </c>
      <c r="J32" s="11">
        <v>27</v>
      </c>
      <c r="K32" s="12">
        <v>3.4200000000000001E-2</v>
      </c>
      <c r="L32" s="18">
        <v>790</v>
      </c>
      <c r="M32" s="11">
        <v>25</v>
      </c>
      <c r="N32" s="12">
        <v>3.7400000000000003E-2</v>
      </c>
      <c r="O32" s="13">
        <v>668</v>
      </c>
    </row>
    <row r="33" spans="1:15" ht="15.75" thickBot="1" x14ac:dyDescent="0.3">
      <c r="A33" s="14" t="s">
        <v>23</v>
      </c>
      <c r="B33" s="15"/>
      <c r="C33" s="15">
        <f>SUM(C32)</f>
        <v>27</v>
      </c>
      <c r="D33" s="15">
        <f t="shared" ref="D33:O33" si="2">SUM(D32)</f>
        <v>21</v>
      </c>
      <c r="E33" s="15">
        <f t="shared" si="2"/>
        <v>6</v>
      </c>
      <c r="F33" s="15">
        <f t="shared" si="2"/>
        <v>0</v>
      </c>
      <c r="G33" s="15">
        <f t="shared" si="2"/>
        <v>27</v>
      </c>
      <c r="H33" s="15">
        <f t="shared" si="2"/>
        <v>21</v>
      </c>
      <c r="I33" s="15">
        <f t="shared" si="2"/>
        <v>6</v>
      </c>
      <c r="J33" s="15">
        <f t="shared" si="2"/>
        <v>27</v>
      </c>
      <c r="K33" s="15">
        <f t="shared" si="2"/>
        <v>3.4200000000000001E-2</v>
      </c>
      <c r="L33" s="15">
        <f t="shared" si="2"/>
        <v>790</v>
      </c>
      <c r="M33" s="15">
        <f t="shared" si="2"/>
        <v>25</v>
      </c>
      <c r="N33" s="15">
        <f t="shared" si="2"/>
        <v>3.7400000000000003E-2</v>
      </c>
      <c r="O33" s="17">
        <f t="shared" si="2"/>
        <v>668</v>
      </c>
    </row>
    <row r="35" spans="1:15" x14ac:dyDescent="0.25">
      <c r="A35" s="41" t="s">
        <v>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7" spans="1:15" ht="15.75" thickBot="1" x14ac:dyDescent="0.3"/>
    <row r="38" spans="1:15" ht="30" customHeight="1" thickBot="1" x14ac:dyDescent="0.3">
      <c r="A38" s="34" t="s">
        <v>3</v>
      </c>
      <c r="B38" s="36" t="s">
        <v>4</v>
      </c>
      <c r="C38" s="38" t="s">
        <v>5</v>
      </c>
      <c r="D38" s="38"/>
      <c r="E38" s="38"/>
      <c r="F38" s="38"/>
      <c r="G38" s="38"/>
      <c r="H38" s="38"/>
      <c r="I38" s="39"/>
      <c r="J38" s="40" t="s">
        <v>6</v>
      </c>
      <c r="K38" s="38"/>
      <c r="L38" s="39"/>
      <c r="M38" s="40" t="s">
        <v>7</v>
      </c>
      <c r="N38" s="38"/>
      <c r="O38" s="39"/>
    </row>
    <row r="39" spans="1:15" ht="73.5" customHeight="1" x14ac:dyDescent="0.25">
      <c r="A39" s="35"/>
      <c r="B39" s="37"/>
      <c r="C39" s="6" t="s">
        <v>8</v>
      </c>
      <c r="D39" s="7" t="s">
        <v>9</v>
      </c>
      <c r="E39" s="7" t="s">
        <v>10</v>
      </c>
      <c r="F39" s="7" t="s">
        <v>11</v>
      </c>
      <c r="G39" s="7" t="s">
        <v>12</v>
      </c>
      <c r="H39" s="7" t="s">
        <v>13</v>
      </c>
      <c r="I39" s="7" t="s">
        <v>14</v>
      </c>
      <c r="J39" s="7" t="s">
        <v>15</v>
      </c>
      <c r="K39" s="7" t="s">
        <v>16</v>
      </c>
      <c r="L39" s="7" t="s">
        <v>17</v>
      </c>
      <c r="M39" s="7" t="s">
        <v>18</v>
      </c>
      <c r="N39" s="7" t="s">
        <v>19</v>
      </c>
      <c r="O39" s="8" t="s">
        <v>25</v>
      </c>
    </row>
    <row r="40" spans="1:15" ht="35.25" customHeight="1" x14ac:dyDescent="0.25">
      <c r="A40" s="9" t="s">
        <v>21</v>
      </c>
      <c r="B40" s="10" t="s">
        <v>33</v>
      </c>
      <c r="C40" s="11">
        <v>69</v>
      </c>
      <c r="D40" s="11">
        <v>36</v>
      </c>
      <c r="E40" s="11">
        <v>33</v>
      </c>
      <c r="F40" s="11">
        <v>0</v>
      </c>
      <c r="G40" s="11">
        <v>69</v>
      </c>
      <c r="H40" s="11">
        <v>36</v>
      </c>
      <c r="I40" s="11">
        <v>33</v>
      </c>
      <c r="J40" s="11">
        <v>69</v>
      </c>
      <c r="K40" s="12">
        <v>2.9899999999999999E-2</v>
      </c>
      <c r="L40" s="18">
        <v>2310</v>
      </c>
      <c r="M40" s="11">
        <v>48</v>
      </c>
      <c r="N40" s="12">
        <v>2.9499999999999998E-2</v>
      </c>
      <c r="O40" s="19">
        <v>1625</v>
      </c>
    </row>
    <row r="41" spans="1:15" ht="15.75" thickBot="1" x14ac:dyDescent="0.3">
      <c r="A41" s="14" t="s">
        <v>23</v>
      </c>
      <c r="B41" s="15"/>
      <c r="C41" s="15">
        <f>SUM(C40)</f>
        <v>69</v>
      </c>
      <c r="D41" s="15">
        <f t="shared" ref="D41:O41" si="3">SUM(D40)</f>
        <v>36</v>
      </c>
      <c r="E41" s="15">
        <f t="shared" si="3"/>
        <v>33</v>
      </c>
      <c r="F41" s="15">
        <f t="shared" si="3"/>
        <v>0</v>
      </c>
      <c r="G41" s="15">
        <f t="shared" si="3"/>
        <v>69</v>
      </c>
      <c r="H41" s="15">
        <f t="shared" si="3"/>
        <v>36</v>
      </c>
      <c r="I41" s="15">
        <f t="shared" si="3"/>
        <v>33</v>
      </c>
      <c r="J41" s="15">
        <f t="shared" si="3"/>
        <v>69</v>
      </c>
      <c r="K41" s="15">
        <f t="shared" si="3"/>
        <v>2.9899999999999999E-2</v>
      </c>
      <c r="L41" s="15">
        <f t="shared" si="3"/>
        <v>2310</v>
      </c>
      <c r="M41" s="15">
        <f t="shared" si="3"/>
        <v>48</v>
      </c>
      <c r="N41" s="15">
        <f t="shared" si="3"/>
        <v>2.9499999999999998E-2</v>
      </c>
      <c r="O41" s="17">
        <f t="shared" si="3"/>
        <v>1625</v>
      </c>
    </row>
    <row r="43" spans="1:15" x14ac:dyDescent="0.25">
      <c r="A43" s="41" t="s">
        <v>34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5" spans="1:15" ht="15.75" thickBot="1" x14ac:dyDescent="0.3"/>
    <row r="46" spans="1:15" ht="15.75" thickBot="1" x14ac:dyDescent="0.3">
      <c r="A46" s="34" t="s">
        <v>3</v>
      </c>
      <c r="B46" s="36" t="s">
        <v>4</v>
      </c>
      <c r="C46" s="38" t="s">
        <v>5</v>
      </c>
      <c r="D46" s="38"/>
      <c r="E46" s="38"/>
      <c r="F46" s="38"/>
      <c r="G46" s="38"/>
      <c r="H46" s="38"/>
      <c r="I46" s="39"/>
      <c r="J46" s="40" t="s">
        <v>6</v>
      </c>
      <c r="K46" s="38"/>
      <c r="L46" s="39"/>
      <c r="M46" s="40" t="s">
        <v>7</v>
      </c>
      <c r="N46" s="38"/>
      <c r="O46" s="39"/>
    </row>
    <row r="47" spans="1:15" ht="90" x14ac:dyDescent="0.25">
      <c r="A47" s="35"/>
      <c r="B47" s="37"/>
      <c r="C47" s="6" t="s">
        <v>8</v>
      </c>
      <c r="D47" s="7" t="s">
        <v>9</v>
      </c>
      <c r="E47" s="7" t="s">
        <v>10</v>
      </c>
      <c r="F47" s="7" t="s">
        <v>11</v>
      </c>
      <c r="G47" s="7" t="s">
        <v>12</v>
      </c>
      <c r="H47" s="7" t="s">
        <v>13</v>
      </c>
      <c r="I47" s="7" t="s">
        <v>14</v>
      </c>
      <c r="J47" s="7" t="s">
        <v>15</v>
      </c>
      <c r="K47" s="7" t="s">
        <v>16</v>
      </c>
      <c r="L47" s="7" t="s">
        <v>17</v>
      </c>
      <c r="M47" s="7" t="s">
        <v>18</v>
      </c>
      <c r="N47" s="7" t="s">
        <v>19</v>
      </c>
      <c r="O47" s="8" t="s">
        <v>25</v>
      </c>
    </row>
    <row r="48" spans="1:15" ht="30" x14ac:dyDescent="0.25">
      <c r="A48" s="9" t="s">
        <v>21</v>
      </c>
      <c r="B48" s="10" t="s">
        <v>35</v>
      </c>
      <c r="C48" s="11">
        <v>1</v>
      </c>
      <c r="D48" s="11">
        <v>1</v>
      </c>
      <c r="E48" s="11">
        <v>0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2">
        <v>6.6699999999999995E-2</v>
      </c>
      <c r="L48" s="18">
        <v>15</v>
      </c>
      <c r="M48" s="11">
        <v>0</v>
      </c>
      <c r="N48" s="12">
        <v>0</v>
      </c>
      <c r="O48" s="19">
        <v>0</v>
      </c>
    </row>
    <row r="49" spans="1:16" ht="15.75" thickBot="1" x14ac:dyDescent="0.3">
      <c r="A49" s="14" t="s">
        <v>23</v>
      </c>
      <c r="B49" s="15"/>
      <c r="C49" s="15">
        <f>SUM(C48)</f>
        <v>1</v>
      </c>
      <c r="D49" s="15">
        <f t="shared" ref="D49:O49" si="4">SUM(D48)</f>
        <v>1</v>
      </c>
      <c r="E49" s="15">
        <f t="shared" si="4"/>
        <v>0</v>
      </c>
      <c r="F49" s="15">
        <f t="shared" si="4"/>
        <v>0</v>
      </c>
      <c r="G49" s="15">
        <f t="shared" si="4"/>
        <v>1</v>
      </c>
      <c r="H49" s="15">
        <f t="shared" si="4"/>
        <v>1</v>
      </c>
      <c r="I49" s="15">
        <f t="shared" si="4"/>
        <v>0</v>
      </c>
      <c r="J49" s="15">
        <f t="shared" si="4"/>
        <v>1</v>
      </c>
      <c r="K49" s="15">
        <f t="shared" si="4"/>
        <v>6.6699999999999995E-2</v>
      </c>
      <c r="L49" s="15">
        <f t="shared" si="4"/>
        <v>15</v>
      </c>
      <c r="M49" s="15">
        <f t="shared" si="4"/>
        <v>0</v>
      </c>
      <c r="N49" s="15">
        <f t="shared" si="4"/>
        <v>0</v>
      </c>
      <c r="O49" s="17">
        <f t="shared" si="4"/>
        <v>0</v>
      </c>
    </row>
    <row r="51" spans="1:16" x14ac:dyDescent="0.25">
      <c r="A51" s="41" t="s">
        <v>36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3" spans="1:16" ht="15.75" thickBot="1" x14ac:dyDescent="0.3"/>
    <row r="54" spans="1:16" ht="15.75" thickBot="1" x14ac:dyDescent="0.3">
      <c r="A54" s="34" t="s">
        <v>3</v>
      </c>
      <c r="B54" s="36" t="s">
        <v>4</v>
      </c>
      <c r="C54" s="38" t="s">
        <v>5</v>
      </c>
      <c r="D54" s="38"/>
      <c r="E54" s="38"/>
      <c r="F54" s="38"/>
      <c r="G54" s="38"/>
      <c r="H54" s="38"/>
      <c r="I54" s="39"/>
      <c r="J54" s="40" t="s">
        <v>6</v>
      </c>
      <c r="K54" s="38"/>
      <c r="L54" s="39"/>
      <c r="M54" s="40" t="s">
        <v>7</v>
      </c>
      <c r="N54" s="38"/>
      <c r="O54" s="39"/>
    </row>
    <row r="55" spans="1:16" ht="90" x14ac:dyDescent="0.25">
      <c r="A55" s="35"/>
      <c r="B55" s="37"/>
      <c r="C55" s="6" t="s">
        <v>8</v>
      </c>
      <c r="D55" s="7" t="s">
        <v>9</v>
      </c>
      <c r="E55" s="7" t="s">
        <v>10</v>
      </c>
      <c r="F55" s="7" t="s">
        <v>11</v>
      </c>
      <c r="G55" s="7" t="s">
        <v>12</v>
      </c>
      <c r="H55" s="7" t="s">
        <v>13</v>
      </c>
      <c r="I55" s="7" t="s">
        <v>14</v>
      </c>
      <c r="J55" s="7" t="s">
        <v>15</v>
      </c>
      <c r="K55" s="7" t="s">
        <v>16</v>
      </c>
      <c r="L55" s="7" t="s">
        <v>17</v>
      </c>
      <c r="M55" s="7" t="s">
        <v>18</v>
      </c>
      <c r="N55" s="7" t="s">
        <v>19</v>
      </c>
      <c r="O55" s="8" t="s">
        <v>25</v>
      </c>
    </row>
    <row r="56" spans="1:16" x14ac:dyDescent="0.25">
      <c r="A56" s="9" t="s">
        <v>21</v>
      </c>
      <c r="B56" s="10" t="s">
        <v>37</v>
      </c>
      <c r="C56" s="11">
        <v>22</v>
      </c>
      <c r="D56" s="11">
        <v>11</v>
      </c>
      <c r="E56" s="11">
        <v>11</v>
      </c>
      <c r="F56" s="11">
        <v>0</v>
      </c>
      <c r="G56" s="11">
        <v>22</v>
      </c>
      <c r="H56" s="11">
        <v>11</v>
      </c>
      <c r="I56" s="11">
        <v>11</v>
      </c>
      <c r="J56" s="11">
        <v>22</v>
      </c>
      <c r="K56" s="12">
        <v>1.03E-2</v>
      </c>
      <c r="L56" s="18">
        <v>2127</v>
      </c>
      <c r="M56" s="11">
        <v>8</v>
      </c>
      <c r="N56" s="12">
        <v>9.1999999999999998E-3</v>
      </c>
      <c r="O56" s="19">
        <v>871</v>
      </c>
    </row>
    <row r="57" spans="1:16" ht="15.75" thickBot="1" x14ac:dyDescent="0.3">
      <c r="A57" s="14" t="s">
        <v>23</v>
      </c>
      <c r="B57" s="15"/>
      <c r="C57" s="15">
        <f>SUM(C56)</f>
        <v>22</v>
      </c>
      <c r="D57" s="15">
        <f t="shared" ref="D57:O57" si="5">SUM(D56)</f>
        <v>11</v>
      </c>
      <c r="E57" s="15">
        <f t="shared" si="5"/>
        <v>11</v>
      </c>
      <c r="F57" s="15">
        <f t="shared" si="5"/>
        <v>0</v>
      </c>
      <c r="G57" s="15">
        <f t="shared" si="5"/>
        <v>22</v>
      </c>
      <c r="H57" s="15">
        <f t="shared" si="5"/>
        <v>11</v>
      </c>
      <c r="I57" s="15">
        <f t="shared" si="5"/>
        <v>11</v>
      </c>
      <c r="J57" s="15">
        <f t="shared" si="5"/>
        <v>22</v>
      </c>
      <c r="K57" s="15">
        <f t="shared" si="5"/>
        <v>1.03E-2</v>
      </c>
      <c r="L57" s="15">
        <f t="shared" si="5"/>
        <v>2127</v>
      </c>
      <c r="M57" s="15">
        <f t="shared" si="5"/>
        <v>8</v>
      </c>
      <c r="N57" s="15">
        <f t="shared" si="5"/>
        <v>9.1999999999999998E-3</v>
      </c>
      <c r="O57" s="17">
        <f t="shared" si="5"/>
        <v>871</v>
      </c>
    </row>
    <row r="59" spans="1:16" x14ac:dyDescent="0.25">
      <c r="A59" s="41" t="s">
        <v>38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1" spans="1:16" ht="15.75" thickBot="1" x14ac:dyDescent="0.3"/>
    <row r="62" spans="1:16" ht="28.5" customHeight="1" thickBot="1" x14ac:dyDescent="0.3">
      <c r="A62" s="31" t="s">
        <v>39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3"/>
    </row>
    <row r="64" spans="1:16" ht="15.75" thickBot="1" x14ac:dyDescent="0.3"/>
    <row r="65" spans="1:16" ht="162" customHeight="1" x14ac:dyDescent="0.25">
      <c r="A65" s="51" t="s">
        <v>40</v>
      </c>
      <c r="B65" s="52"/>
      <c r="C65" s="52" t="s">
        <v>41</v>
      </c>
      <c r="D65" s="52"/>
      <c r="E65" s="52" t="s">
        <v>42</v>
      </c>
      <c r="F65" s="52"/>
      <c r="G65" s="24" t="s">
        <v>58</v>
      </c>
      <c r="H65" s="43" t="s">
        <v>43</v>
      </c>
      <c r="I65" s="44"/>
      <c r="J65" s="43" t="s">
        <v>44</v>
      </c>
      <c r="K65" s="50"/>
      <c r="L65" s="44"/>
      <c r="M65" s="43" t="s">
        <v>45</v>
      </c>
      <c r="N65" s="44"/>
      <c r="O65" s="20" t="s">
        <v>46</v>
      </c>
      <c r="P65" s="20" t="s">
        <v>61</v>
      </c>
    </row>
    <row r="66" spans="1:16" ht="20.25" customHeight="1" thickBot="1" x14ac:dyDescent="0.3">
      <c r="A66" s="48">
        <v>205</v>
      </c>
      <c r="B66" s="49"/>
      <c r="C66" s="49">
        <v>121</v>
      </c>
      <c r="D66" s="49"/>
      <c r="E66" s="49">
        <v>84</v>
      </c>
      <c r="F66" s="49"/>
      <c r="G66" s="25">
        <f>F56+F48+F40+F32+F24+F8</f>
        <v>0</v>
      </c>
      <c r="H66" s="45" t="s">
        <v>47</v>
      </c>
      <c r="I66" s="46"/>
      <c r="J66" s="45">
        <v>0</v>
      </c>
      <c r="K66" s="47"/>
      <c r="L66" s="46"/>
      <c r="M66" s="45">
        <v>41</v>
      </c>
      <c r="N66" s="46"/>
      <c r="O66" s="21">
        <f>M66/A66</f>
        <v>0.2</v>
      </c>
      <c r="P66" s="26">
        <v>0</v>
      </c>
    </row>
  </sheetData>
  <mergeCells count="58">
    <mergeCell ref="H66:I66"/>
    <mergeCell ref="J66:L66"/>
    <mergeCell ref="M66:N66"/>
    <mergeCell ref="A66:B66"/>
    <mergeCell ref="C66:D66"/>
    <mergeCell ref="E66:F66"/>
    <mergeCell ref="A59:O59"/>
    <mergeCell ref="A65:B65"/>
    <mergeCell ref="C65:D65"/>
    <mergeCell ref="E65:F65"/>
    <mergeCell ref="H65:I65"/>
    <mergeCell ref="J65:L65"/>
    <mergeCell ref="A62:P62"/>
    <mergeCell ref="M65:N65"/>
    <mergeCell ref="A51:O51"/>
    <mergeCell ref="A54:A55"/>
    <mergeCell ref="B54:B55"/>
    <mergeCell ref="C54:I54"/>
    <mergeCell ref="J54:L54"/>
    <mergeCell ref="M54:O54"/>
    <mergeCell ref="A43:O43"/>
    <mergeCell ref="A46:A47"/>
    <mergeCell ref="B46:B47"/>
    <mergeCell ref="C46:I46"/>
    <mergeCell ref="J46:L46"/>
    <mergeCell ref="M46:O46"/>
    <mergeCell ref="A35:O35"/>
    <mergeCell ref="A38:A39"/>
    <mergeCell ref="B38:B39"/>
    <mergeCell ref="C38:I38"/>
    <mergeCell ref="J38:L38"/>
    <mergeCell ref="M38:O38"/>
    <mergeCell ref="A27:O27"/>
    <mergeCell ref="A30:A31"/>
    <mergeCell ref="B30:B31"/>
    <mergeCell ref="C30:I30"/>
    <mergeCell ref="J30:L30"/>
    <mergeCell ref="M30:O30"/>
    <mergeCell ref="A19:O19"/>
    <mergeCell ref="A22:A23"/>
    <mergeCell ref="B22:B23"/>
    <mergeCell ref="C22:I22"/>
    <mergeCell ref="J22:L22"/>
    <mergeCell ref="M22:O22"/>
    <mergeCell ref="A11:O11"/>
    <mergeCell ref="A14:A15"/>
    <mergeCell ref="B14:B15"/>
    <mergeCell ref="C14:I14"/>
    <mergeCell ref="J14:L14"/>
    <mergeCell ref="M14:O14"/>
    <mergeCell ref="H2:K3"/>
    <mergeCell ref="M2:O3"/>
    <mergeCell ref="A4:O4"/>
    <mergeCell ref="A6:A7"/>
    <mergeCell ref="B6:B7"/>
    <mergeCell ref="C6:I6"/>
    <mergeCell ref="J6:L6"/>
    <mergeCell ref="M6:O6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Controlli I&amp;R 2022</vt:lpstr>
      <vt:lpstr>Controlli I&amp;R 2023</vt:lpstr>
      <vt:lpstr>Controlli I&amp;R 2024</vt:lpstr>
      <vt:lpstr>Controlli I&amp;R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Corona</dc:creator>
  <cp:lastModifiedBy>Manuela Zou</cp:lastModifiedBy>
  <dcterms:created xsi:type="dcterms:W3CDTF">2026-08-20T07:11:14Z</dcterms:created>
  <dcterms:modified xsi:type="dcterms:W3CDTF">2026-08-21T06:15:18Z</dcterms:modified>
</cp:coreProperties>
</file>